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95" windowHeight="6150" activeTab="1"/>
  </bookViews>
  <sheets>
    <sheet name="Detalle" sheetId="1" r:id="rId1"/>
    <sheet name="Resumen" sheetId="2" r:id="rId2"/>
    <sheet name="Hoja3" sheetId="3" r:id="rId3"/>
  </sheets>
  <definedNames/>
  <calcPr fullCalcOnLoad="1"/>
</workbook>
</file>

<file path=xl/sharedStrings.xml><?xml version="1.0" encoding="utf-8"?>
<sst xmlns="http://schemas.openxmlformats.org/spreadsheetml/2006/main" count="231" uniqueCount="157">
  <si>
    <r>
      <t xml:space="preserve">c) Actividades de proyecto y diseño: </t>
    </r>
    <r>
      <rPr>
        <sz val="10"/>
        <rFont val="Arial"/>
        <family val="2"/>
      </rPr>
      <t xml:space="preserve">Como parte de los contenidos se debe incluir en todo programa una experiencia significativa (mínima de 200 horas) en actividades de proyecto (preferentemente integrados) y diseño de ingeniería. Se entiende por tales a las actividades que empleando ciencias básicas y de la ingeniería llevan al desarrollo de un sistema, componente o proceso, satisfaciendo una determinada necesidad y optimizando el uso de los recursos disponibles. </t>
    </r>
  </si>
  <si>
    <r>
      <t xml:space="preserve">b) Resolución de problemas de ingeniería: </t>
    </r>
    <r>
      <rPr>
        <sz val="10"/>
        <rFont val="Arial"/>
        <family val="2"/>
      </rPr>
      <t xml:space="preserve">Los componentes del plan de estudios deben estar adecuadamente integrados para conducir al desarrollo de las competencias necesarias para la identificación y solución de problemas abiertos de ingeniería. Se define como problema abierto de ingeniería aquellas situaciones reales o hipotéticas cuya solución requiera la aplicación de los conocimientos de las ciencias básicas y de las tecnologías. Todo programa debe incluir al menos en las tecnologías básicas y aplicadas 150 horas para esta actividad y constituye la base formativa para que el alumno adquiera las habilidades para encarar diseños y proyectos. </t>
    </r>
  </si>
  <si>
    <t>Proyecto final de carrera</t>
  </si>
  <si>
    <r>
      <t xml:space="preserve">Práctica supervisada en los sectores productivos y/o de servicios: </t>
    </r>
    <r>
      <rPr>
        <sz val="10"/>
        <rFont val="Arial"/>
        <family val="2"/>
      </rPr>
      <t xml:space="preserve">Debe acreditarse un tiempo mínimo de 200 horas de práctica profesional en sectores productivos y/o de servicios, o bien en proyectos concretos desarrollados por la institución para estos sectores o en cooperación con ellos. </t>
    </r>
  </si>
  <si>
    <t>PPS</t>
  </si>
  <si>
    <t>Ejes de Formación</t>
  </si>
  <si>
    <t>Área del Conocimiento</t>
  </si>
  <si>
    <t>Subárea del Conocimiento</t>
  </si>
  <si>
    <t>Contenidos</t>
  </si>
  <si>
    <t>Hs. Clase y Lab.</t>
  </si>
  <si>
    <t>Aula</t>
  </si>
  <si>
    <t>CICLO GENERAL DE CONOCIMIENTOS BÁSICOS</t>
  </si>
  <si>
    <t>Formación General</t>
  </si>
  <si>
    <t>Lengua no materna</t>
  </si>
  <si>
    <t>Trabajar en equipo a partir de la construcción de metas comunes a través de un entendimiento interpersonal y en forma comunicativa.</t>
  </si>
  <si>
    <t>Comunicación Oral y Escrita</t>
  </si>
  <si>
    <t>Participar en actividades culturales, sociales, políticas y docentes que contribuyan a la formación de juicio crítico y toma de decisión.</t>
  </si>
  <si>
    <t>Etica</t>
  </si>
  <si>
    <t>Adaptar y resolver inteligentemente las situaciones complejas haciendo uso de las capacidades adquiridas.</t>
  </si>
  <si>
    <t>Sistemas de Representación</t>
  </si>
  <si>
    <t>Competencias metodológicas</t>
  </si>
  <si>
    <t>Informática</t>
  </si>
  <si>
    <t>Sistematizar la información de los distintos sectores de la institución educativa con autonomía y posibilidad de establecer criterios de prioridad.</t>
  </si>
  <si>
    <t>Ciencias Básicas Comunes</t>
  </si>
  <si>
    <t xml:space="preserve">Matemática </t>
  </si>
  <si>
    <t>Planificar la actuación como estudiante a partir de la organización de los tiempos, las tareas, plan de estudios y características de la carrera.</t>
  </si>
  <si>
    <t>Física</t>
  </si>
  <si>
    <t>Adaptar y resolver inteligentemente las situaciones propias de la complejidad institucional haciendo uso de las herramientas técnicas adquiridas.</t>
  </si>
  <si>
    <t>Buscar, seleccionar y utilizar estratégicamente los recursos disponibles para el estudio.</t>
  </si>
  <si>
    <t>Ciencias Básicas Específicas</t>
  </si>
  <si>
    <t>Química</t>
  </si>
  <si>
    <t>Modificar intencional y conscientemente la estrategia de aprendizaje a partir de la detección de las propias dificultades.</t>
  </si>
  <si>
    <t>Geología</t>
  </si>
  <si>
    <t>Resolver problemas a partir del uso estratégico y heurístico de los saberes construidos.</t>
  </si>
  <si>
    <t>Matemáticas Especiales</t>
  </si>
  <si>
    <t>Manejar tecnologías de la información y comunicación (TIC) para la resolución de problemas y construcción de nuevos aprendizajes.</t>
  </si>
  <si>
    <t>Ecología</t>
  </si>
  <si>
    <t>Utilizar pensamiento lógico – formal para obtener conclusiones a partir de datos.</t>
  </si>
  <si>
    <t>Biología</t>
  </si>
  <si>
    <t>Competencias científico – técnicas</t>
  </si>
  <si>
    <t>Ciencias Sociales</t>
  </si>
  <si>
    <t>Relacionadas con el lenguaje simbólico</t>
  </si>
  <si>
    <t>Manejar el lenguaje simbólico propio de cada disciplina para poder comprender, producir e informar resultados.</t>
  </si>
  <si>
    <t>Utilizar sistemas de representación gráfica.</t>
  </si>
  <si>
    <t>Relacionadas con la resolución de problemas</t>
  </si>
  <si>
    <t>Planificar estrategias para la resolución de situaciones problema a partir de la identificación de los datos, la representación de los mismos y el establecimiento de relaciones integrando los saberes.</t>
  </si>
  <si>
    <t>Relacionadas con la simulación de modelos</t>
  </si>
  <si>
    <t>Identificar y aplicar la información correspondiente a cada situación.</t>
  </si>
  <si>
    <t>Utilizar modelos de simulación simples.</t>
  </si>
  <si>
    <t>Relacionadas con los laboratorios</t>
  </si>
  <si>
    <t>Manipular instrumental de laboratorio para realizar experiencias.</t>
  </si>
  <si>
    <t>Realizar prácticas de laboratorio para inferir y verificar leyes, comprender fenómenos y efectuar mediciones.</t>
  </si>
  <si>
    <t>Formación Disciplinar Básica</t>
  </si>
  <si>
    <t>Tecnologías Básicas</t>
  </si>
  <si>
    <t>Formación Disciplinar Especializada</t>
  </si>
  <si>
    <t>Tecnologías Aplicadas</t>
  </si>
  <si>
    <t>Formación Profesional Integrada</t>
  </si>
  <si>
    <t>Desarrollo de Organizaciones</t>
  </si>
  <si>
    <t>Formulación y Evaluación de Proyectos</t>
  </si>
  <si>
    <t>Economía Aplicada</t>
  </si>
  <si>
    <t>Gestión de Empresas</t>
  </si>
  <si>
    <t>Ciencia, Tecnología y Sociedad</t>
  </si>
  <si>
    <t>Legislación y Políticas</t>
  </si>
  <si>
    <t>Proyecto Final de Carrera</t>
  </si>
  <si>
    <t>COMPETENCIAS GENÉRICAS</t>
  </si>
  <si>
    <t>Competencias sociales</t>
  </si>
  <si>
    <t>Intensidad de la formación práctica</t>
  </si>
  <si>
    <t>Dirigido</t>
  </si>
  <si>
    <t>Indep.</t>
  </si>
  <si>
    <t>Crédito</t>
  </si>
  <si>
    <t>EX</t>
  </si>
  <si>
    <t>Competencias Específicas</t>
  </si>
  <si>
    <t>Utilizar modelos simples de matemática, como aproximación de la realidad física, para el abordaje de situaciones problemáticas.</t>
  </si>
  <si>
    <t>Aplicar álgebra lineal a las diferentes situaciones problemáticas.</t>
  </si>
  <si>
    <t>Aplicar geometría analítica (en el plano y en el espacio) a diferentes situaciones problemáticas.</t>
  </si>
  <si>
    <t>Aplicar ecuaciones diferenciales a diferentes situaciones problemáticas.</t>
  </si>
  <si>
    <t>Aplicar métodos numéricos a diferentes situaciones problemáticas.</t>
  </si>
  <si>
    <t>Utilizar interpretar y elaborar diferentes representaciones utilizando distintos registros y lenguajes: tablas numéricas a partir de conjuntos de datos, gráficas o expresiones funcionales, teniendo en cuenta el fenómeno al que se refieren.</t>
  </si>
  <si>
    <t>Manejar recursos informáticos (interfaz gráfica, procesador de textos, planilla de cálculo, base de datos, servicios de internet) como herramientas auxiliares para la resolución de problemas específicos.</t>
  </si>
  <si>
    <t>Elaborar estrategias lógicas (programas) para resolver problemas.</t>
  </si>
  <si>
    <t>Elementos fundamentales de la interfase gráfica: ventanas, íconos, uso de menús, herramientas. Procesador de textos. Planilla de cálculo. Base de datos. Servicios de internet. Técnicas de programación. Lenguaje de programación.</t>
  </si>
  <si>
    <t>Representar y visualizar objetos mediante el uso de sistemas de representación gráfica manual.</t>
  </si>
  <si>
    <t>Utilizar software básico de diseño asistido por computadora para solucionar problemas simples.</t>
  </si>
  <si>
    <t>Vocabulario técnico de sistemas de representación. Normas. Sistemas de representación. Proyecciones geométricas. Vistas. Normas de acotación. Escalas. Perspectivas. Técnicas de visualización. Programas de diseño asistido por computadora.</t>
  </si>
  <si>
    <t>Funciones de una, dos y más variables. Límites y derivadas. Integrales. Ecuaciones diferenciales. Sucesiones. Series. Matrices. Función determinante. Sistemas de ecuaciones lineales. Espacios vectoriales. Transformaciones lineales. Valores y vectores propios. Álgebra combinatoria. Cálculo proposicional. Sistemas de números complejos. Sistemas de coordenadas. Geometría del plano. Geometría del espacio.</t>
  </si>
  <si>
    <t>Estadística descriptiva y análisis de datos. Probabilidad. Variables aleatorias y distribuciones de probabilidad. Modelos de distribuciones de probabilidad de variables aleatorias discretas y continuas. Distribuciones fundamentales de muestreo. Estimación de parámetros: una y dos muestras. Pruebas de hipótesis: una y dos muestras. Regresión lineal simple y correlación.</t>
  </si>
  <si>
    <t>Introducción a la física. Teoría de errores. Mecánica de la partícula – Cinemática, Dinámica, Estática. Trabajo. Energía. Conservación de la energía. Potencia. Cantidad de movimiento lineal. Dinámica de movimiento de rotación. Cantidad de movimiento angular. Oscilaciones. Estática y dinámica de fluidos. Elasticidad. Nociones de acústica. Nociones de calorimetría, temperatura y calor. Nociones de gravitación. Electrostática. Potencial eléctrico. Capacidad y dieléctricos. Corriente eléctrica, ley de Ohm, circuitos CC. Efectos del campo magnético en cargas en movimiento. Campos magnéticos creados por corriente. Inducción electromagnética. Propiedades magnéticas de la materia. Ondas electromagnéticas. Circuitos de corriente alterna. Óptica física y geométrica.</t>
  </si>
  <si>
    <t>Aplicar leyes de la física para la interpretación de fenómenos experimentales.</t>
  </si>
  <si>
    <t>Aplicar las leyes de la física para la resolución de problemas.</t>
  </si>
  <si>
    <t>Utilizar modelos de simulación simples relacionados con los distintos principios de la física.</t>
  </si>
  <si>
    <t>Realizar prácticas de laboratorio infiriendo y verificando leyes, comprendiendo fenómenos y efectuando mediciones.</t>
  </si>
  <si>
    <t>Producir e informar resultados utilizando el lenguaje simbólico específico.</t>
  </si>
  <si>
    <t>Analizar y seleccionar con criterios básicos, material de laboratorio, soluciones y equipo de acuerdo con el uso y necesidades específicas.</t>
  </si>
  <si>
    <t>Resolver situaciones problemáticas (prácticas de laboratorio) vinculadas con la química general e inorgánica (para ingenierías de procesos) y química básica (para ingenierías de no procesos), aplicando principios, teorías y leyes específicas.</t>
  </si>
  <si>
    <t>Utilizar métodos básicos en la resolución de problemas de balance de materia y energía.</t>
  </si>
  <si>
    <t xml:space="preserve">Planificar estrategias para la resolución de situaciones problemáticas a partir de la identificación de los datos, la representación de los mismos y el establecimiento de relaciones integrando saberes. </t>
  </si>
  <si>
    <t>Nomenclatura y fórmula de los compuestos inorgánicos. El concepto de mol. Reacciones y ecuaciones químicas. Estequiometría básica. Estructura atómica, tabla periódica y enlace químico. Estado de agregación de la materia. Soluciones, expresión de su concentración y sus propiedades. Velocidad y equilibrio de las reacciones químicas. Equilibrio iónico, ácidos y bases. Reducción y oxidación. Principio básico de la corrosión y protecciones.</t>
  </si>
  <si>
    <t>Fundamentos de Política, Economía y Sociología</t>
  </si>
  <si>
    <t>A DEFINIR</t>
  </si>
  <si>
    <t>CICLO DE ESPECIALIZACIÓN</t>
  </si>
  <si>
    <t>Realizar análisis de las consecuencias políticas del manejo de la tecnología y su implicancia en el desarrollo económico y social del país.</t>
  </si>
  <si>
    <t xml:space="preserve">Tener una visión geopolítica actualizada del país y del mundo, para encarar la elaboración de las soluciones que demande la sociedad </t>
  </si>
  <si>
    <t xml:space="preserve">Poseer aptitudes profesionales con sentido humanístico y ético, para la conservación del patrimonio cultural y ecológico del medio. </t>
  </si>
  <si>
    <t xml:space="preserve">Tener capacidad de manejo de situaciones bajo incertidumbre, consolidando actitudes para la solución de problemas no tradicionales con predisposición a la adopción de soluciones de bajo riesgo. </t>
  </si>
  <si>
    <t xml:space="preserve">Poseer creatividad, iniciativa personal, capacidad para el trabajo interdisciplinario y la innovación en el área tecnológica. </t>
  </si>
  <si>
    <t xml:space="preserve">Tener capacidad de abstracción y de reflexión critica, con una capacitación equilibrada para posibilitar la creatividad, o sea generar repuestas a problemas nuevos, inesperados y no triviales. Tener capacidad para adquirir aptitudes que le posibiliten percibir los cambios y, si es posible, anticiparse a los mismos. </t>
  </si>
  <si>
    <t xml:space="preserve">Tener capacidad para comunicarse en su idioma materno, y en los idiomas ingles y portugués, así como la  capacidad de desarrollar al máximo de su capacidad para el uso de las herramientas que le brindan la informática, el diseño asistido por computadora y el acceso a redes computarizadas. </t>
  </si>
  <si>
    <t>A DEFINIR POR ESPECIALIDAD</t>
  </si>
  <si>
    <t>Sistema económico nacional y regional. Comercialización. Micro y macroeconomía.  Análisis de costos.</t>
  </si>
  <si>
    <t>Ecosistemas. Sistemas bióticos. Comunidades. Poblaciones. Ciclos biogenéticos. Redes tróficas. Ecología de sistemas (terrestres, hídricos y atmosféricos). Ciclos biogeoquímicos. Sistemas naturales y antrópicos. Impactos. Modelos ecológicos</t>
  </si>
  <si>
    <t>Matemática discreta.</t>
  </si>
  <si>
    <t>Práctica Profesional</t>
  </si>
  <si>
    <t>Formación Básica</t>
  </si>
  <si>
    <r>
      <t xml:space="preserve">a) Formación experimental: </t>
    </r>
    <r>
      <rPr>
        <sz val="10"/>
        <rFont val="Arial"/>
        <family val="0"/>
      </rPr>
      <t xml:space="preserve">Se deben establecer exigencias que garanticen una adecuada actividad experimental vinculada con el estudio de las tecnologías básicas y aplicadas . Se debe incluir un mínimo de 150 horas de trabajo en laboratorio y/o campo que permita desarrollar habilidades prácticas en la operación de equipos, diseño de experimentos, toma de muestras y análisis de resultados, así como la utilización de software específico para la resolución de problemas de la ingeniería. </t>
    </r>
  </si>
  <si>
    <t xml:space="preserve">Se deben establecer exigencias que garanticen una adecuada actividad experimental vinculada con el estudio de las ciencias básicas y de las disciplinas de la formación general básica. Las actividades experimentales deberán incluir un mínimo de 50 horas de trabajo en laboratorio y/o campo que permita desarrollar habilidades prácticas en la operación de equipos, diseño de experimentos, toma de muestras y análisis de resultados, así como la utilización de equipamiento informático y software genérico y de diseño asistido por computadora. </t>
  </si>
  <si>
    <t xml:space="preserve">Poseer el conocimiento y la actitud necesaria para desarrollar su actividad profesional teniendo en cuenta requisitos de calidad, higiene y seguridad en el trabajo, como asimismo los conocimientos necesarios para la interpretación de impactos ambientales. </t>
  </si>
  <si>
    <t>Interrelación entre ciencia, tecnología y sociedad. Ciencia y tecnología: impacto en el sistema productivo. Dimensión cultural, social y humana de los cambios tecnológicos. Ética profesional.</t>
  </si>
  <si>
    <t>Horas</t>
  </si>
  <si>
    <t>% Ciclo</t>
  </si>
  <si>
    <t>% Total</t>
  </si>
  <si>
    <t>Total</t>
  </si>
  <si>
    <t>Comunicación oral y escrita</t>
  </si>
  <si>
    <t>Ética</t>
  </si>
  <si>
    <t>Matemática</t>
  </si>
  <si>
    <t>Fundamentos de Economía, Política y Sociología</t>
  </si>
  <si>
    <t>Legislación y Polìticas</t>
  </si>
  <si>
    <t>TOTAL UNIFICADO CARRERAS DE INGENIERÍA</t>
  </si>
  <si>
    <t>PORCENTAJE DE UNIFICACIÓN</t>
  </si>
  <si>
    <t>Créditos SATC</t>
  </si>
  <si>
    <t>Créditos (SATC)</t>
  </si>
  <si>
    <t>Eje de Formación</t>
  </si>
  <si>
    <t>TOTAL UNIFICADO COMÚN</t>
  </si>
  <si>
    <t>TOTAL UNIFICADO POR ESPECIALIDAD</t>
  </si>
  <si>
    <t>TOTAL MÍNIMO REQUERIDO</t>
  </si>
  <si>
    <t>RESUMEN DE TOTALES</t>
  </si>
  <si>
    <t>RESUMEN DE LA UNIFICACIÓN DE CARRERAS DE INGENIERÍA EN ARGENTINA</t>
  </si>
  <si>
    <t>Hs. clase Aula y Lab.</t>
  </si>
  <si>
    <t xml:space="preserve"> Práct. Asist.</t>
  </si>
  <si>
    <t>Trabajo Indep.</t>
  </si>
  <si>
    <t>Crédito Total</t>
  </si>
  <si>
    <t>Estadística</t>
  </si>
  <si>
    <t>Relieve y forma de la superficie terrestre Rocas. Procesos tectónicos. Agentes y procesos de geodinámica externa. Procesos geomórficos. Aplicaciones de la Geología en la Ingeniería. Clasificación de suelos. Propiedades de los suelos.</t>
  </si>
  <si>
    <t>Cultura, individuo e interacción social – Instituciones sociales – Cambio social en el mundo moderno – Agentes del cambio social – La estructura del subsistema económico - Procesos de generación de riqueza – Relación entre cambio tecnológico, generación, acumulación y distribución de riqueza – Emergentes sociales y políticos - Estructuras de poder  – Estado y Democracia - Participación social -  Derechos Humanos.</t>
  </si>
  <si>
    <t xml:space="preserve">Estructuras de empresas. Organización, procesos y puestos de trabajo. Planificación y programación. Relaciones laborales. </t>
  </si>
  <si>
    <t>Concepto y ciclo de vida del proyecto. Fases del proyecto. Evaluación privada y social de proyectos. Métodos evaluativos.</t>
  </si>
  <si>
    <t>Conceptos de organización. Modelos básicos de gestión. Subsistemas de la empresa. Estados contables. Recursos humanos. Logística. Comercialización. Finanzas. Producción.</t>
  </si>
  <si>
    <t>Hombre y ambiente. Enfoques ecológicos y productivos del ambiente. Evaluación de impacto ambiental. Auditorias y monitoreos ambientales. Sistemas de Gestión Ambiental. Higiene y seguridad en el trabajo y en el medio ambiente.</t>
  </si>
  <si>
    <t>Gestión Ambiental</t>
  </si>
  <si>
    <t>Riesgo, amenaza y vulnerabilidad. Orígenes socio-histórico-territoriales de las amenazas y la vulnerabilidad. Principios de mitigación y prevención, y su gestión.</t>
  </si>
  <si>
    <t>Relaciones humanas e institucionales. Legislación laboral y comercial. Legislación sectorial. Contratos. Pericias. Políticas: concepto y paradigmas. Gobernabilidad. Relación Estado y sociedad civil. Políticas públicas y desarrollo. Políticas sectoriales.</t>
  </si>
  <si>
    <t xml:space="preserve">Biología y organización celular. Organismos procarióticos y eucarióticos. Herencia. Evolución. Metabolismo. </t>
  </si>
  <si>
    <t>CUADRO RESUMEN DE LA PROPUESTA DE UNIFICACIÓN CURRICULAR</t>
  </si>
  <si>
    <t xml:space="preserve">Planificar y ejecutar estrategias para la resolución de problemas relacionados con Estadística.
Utilizar, interpretar y elaborar diferentes representaciones utilizando distintos registros y lenguajes: tablas numéricas a partir de conjuntos de datos, gráficas o expresiones funcionales.
Utilizar, tecnología informática para el análisis y la resolución de problemas vinculados con Estadística.
</t>
  </si>
  <si>
    <t>Utilizar tecnología informática para el análisis y la resolución de problemas vinculados con  Matemática.</t>
  </si>
  <si>
    <t>Planificar y ejecutar estrategias para la resolución de problemas relacionados con  Matemática</t>
  </si>
  <si>
    <t>Gestión de Riesgo</t>
  </si>
  <si>
    <t>A definir por especialidad</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</si>
</sst>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s>
  <fonts count="14">
    <font>
      <sz val="10"/>
      <name val="Arial"/>
      <family val="0"/>
    </font>
    <font>
      <b/>
      <sz val="10"/>
      <name val="Arial"/>
      <family val="2"/>
    </font>
    <font>
      <b/>
      <sz val="14"/>
      <name val="Arial"/>
      <family val="2"/>
    </font>
    <font>
      <sz val="14"/>
      <name val="Arial"/>
      <family val="2"/>
    </font>
    <font>
      <b/>
      <sz val="12"/>
      <name val="Arial"/>
      <family val="2"/>
    </font>
    <font>
      <u val="single"/>
      <sz val="10"/>
      <color indexed="12"/>
      <name val="Arial"/>
      <family val="0"/>
    </font>
    <font>
      <u val="single"/>
      <sz val="10"/>
      <color indexed="36"/>
      <name val="Arial"/>
      <family val="0"/>
    </font>
    <font>
      <sz val="9"/>
      <name val="Trebuchet MS"/>
      <family val="2"/>
    </font>
    <font>
      <b/>
      <sz val="18"/>
      <name val="Arial"/>
      <family val="2"/>
    </font>
    <font>
      <b/>
      <sz val="22"/>
      <name val="Arial"/>
      <family val="2"/>
    </font>
    <font>
      <b/>
      <sz val="16"/>
      <name val="Arial"/>
      <family val="2"/>
    </font>
    <font>
      <b/>
      <sz val="11"/>
      <name val="Arial"/>
      <family val="2"/>
    </font>
    <font>
      <b/>
      <sz val="8"/>
      <name val="Arial"/>
      <family val="2"/>
    </font>
    <font>
      <sz val="11"/>
      <name val="Arial"/>
      <family val="0"/>
    </font>
  </fonts>
  <fills count="2">
    <fill>
      <patternFill/>
    </fill>
    <fill>
      <patternFill patternType="gray125"/>
    </fill>
  </fills>
  <borders count="47">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medium"/>
      <right style="thin"/>
      <top style="thin"/>
      <bottom style="medium"/>
    </border>
    <border>
      <left style="medium"/>
      <right style="thin"/>
      <top style="thin"/>
      <bottom style="thin"/>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medium"/>
      <right style="thin"/>
      <top>
        <color indexed="63"/>
      </top>
      <bottom style="medium"/>
    </border>
    <border>
      <left style="medium"/>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color indexed="63"/>
      </top>
      <bottom>
        <color indexed="63"/>
      </bottom>
    </border>
    <border>
      <left style="medium"/>
      <right style="thin"/>
      <top style="medium"/>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thin"/>
      <top style="medium"/>
      <bottom style="thin"/>
    </border>
    <border>
      <left style="medium"/>
      <right style="medium"/>
      <top>
        <color indexed="63"/>
      </top>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wrapText="1"/>
    </xf>
    <xf numFmtId="0" fontId="0" fillId="0" borderId="0" xfId="0" applyFont="1" applyBorder="1" applyAlignment="1">
      <alignment wrapText="1"/>
    </xf>
    <xf numFmtId="0" fontId="4" fillId="0" borderId="0" xfId="0" applyFont="1" applyAlignment="1">
      <alignment vertical="top"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1" fillId="0" borderId="3" xfId="0" applyFont="1" applyBorder="1" applyAlignment="1">
      <alignment vertical="center" wrapText="1"/>
    </xf>
    <xf numFmtId="0" fontId="7" fillId="0" borderId="4" xfId="0" applyFont="1" applyBorder="1" applyAlignment="1">
      <alignment vertical="center" wrapText="1"/>
    </xf>
    <xf numFmtId="0" fontId="0" fillId="0" borderId="5" xfId="0"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1" fillId="0" borderId="4"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2"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0" fillId="0" borderId="4" xfId="0" applyBorder="1" applyAlignment="1">
      <alignment horizontal="center" wrapText="1"/>
    </xf>
    <xf numFmtId="0" fontId="0" fillId="0" borderId="5" xfId="0" applyBorder="1" applyAlignment="1">
      <alignment horizontal="center" wrapText="1"/>
    </xf>
    <xf numFmtId="0" fontId="1" fillId="0" borderId="9" xfId="0" applyFont="1"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9" xfId="0" applyFont="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pplyAlignment="1">
      <alignment horizontal="justify"/>
    </xf>
    <xf numFmtId="0" fontId="0" fillId="0" borderId="0" xfId="0" applyFont="1" applyAlignment="1">
      <alignment vertical="center" wrapText="1"/>
    </xf>
    <xf numFmtId="0" fontId="8" fillId="0" borderId="0" xfId="0" applyFont="1" applyBorder="1" applyAlignment="1">
      <alignment vertical="center" wrapText="1"/>
    </xf>
    <xf numFmtId="0" fontId="0" fillId="0" borderId="0" xfId="0"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wrapText="1"/>
    </xf>
    <xf numFmtId="0" fontId="1" fillId="0" borderId="0" xfId="0" applyFont="1" applyAlignment="1">
      <alignment horizontal="justify"/>
    </xf>
    <xf numFmtId="0" fontId="8" fillId="0" borderId="5" xfId="0" applyFont="1" applyBorder="1" applyAlignment="1">
      <alignment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9" fontId="0" fillId="0" borderId="1" xfId="21" applyNumberFormat="1" applyBorder="1" applyAlignment="1">
      <alignment horizontal="center" vertical="center" wrapText="1"/>
    </xf>
    <xf numFmtId="10" fontId="0" fillId="0" borderId="1" xfId="21" applyNumberFormat="1" applyBorder="1" applyAlignment="1">
      <alignment horizontal="center" vertical="center" wrapText="1"/>
    </xf>
    <xf numFmtId="0" fontId="11" fillId="0" borderId="1" xfId="0" applyFont="1" applyBorder="1" applyAlignment="1">
      <alignment horizontal="center" vertical="center" wrapText="1"/>
    </xf>
    <xf numFmtId="9" fontId="11" fillId="0" borderId="1" xfId="21" applyNumberFormat="1" applyFont="1" applyBorder="1" applyAlignment="1">
      <alignment horizontal="center" vertical="center" wrapText="1"/>
    </xf>
    <xf numFmtId="10" fontId="11" fillId="0" borderId="1" xfId="21" applyNumberFormat="1" applyFont="1" applyBorder="1" applyAlignment="1">
      <alignment horizontal="center" vertical="center" wrapText="1"/>
    </xf>
    <xf numFmtId="0" fontId="4" fillId="0" borderId="1" xfId="0" applyFont="1" applyBorder="1" applyAlignment="1">
      <alignment horizontal="center" vertical="center" wrapText="1"/>
    </xf>
    <xf numFmtId="9" fontId="4" fillId="0" borderId="1" xfId="21" applyNumberFormat="1" applyFont="1" applyBorder="1" applyAlignment="1">
      <alignment horizontal="center" vertical="center" wrapText="1"/>
    </xf>
    <xf numFmtId="10" fontId="4" fillId="0" borderId="1" xfId="21" applyNumberFormat="1" applyFont="1" applyBorder="1" applyAlignment="1">
      <alignment horizontal="center" vertical="center" wrapText="1"/>
    </xf>
    <xf numFmtId="0" fontId="4" fillId="0" borderId="1" xfId="0" applyFont="1" applyBorder="1" applyAlignment="1">
      <alignment horizontal="center"/>
    </xf>
    <xf numFmtId="0" fontId="0" fillId="0" borderId="10"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1" fillId="0" borderId="13" xfId="0" applyFont="1" applyBorder="1" applyAlignment="1">
      <alignment wrapText="1"/>
    </xf>
    <xf numFmtId="0" fontId="1" fillId="0" borderId="1" xfId="0" applyFont="1" applyBorder="1" applyAlignment="1">
      <alignment wrapText="1"/>
    </xf>
    <xf numFmtId="0" fontId="0" fillId="0" borderId="1" xfId="0" applyFont="1" applyBorder="1" applyAlignment="1">
      <alignmen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0" fillId="0" borderId="10" xfId="0" applyBorder="1" applyAlignment="1">
      <alignment vertical="center" wrapText="1"/>
    </xf>
    <xf numFmtId="0" fontId="7" fillId="0" borderId="14" xfId="0" applyFont="1" applyBorder="1" applyAlignment="1">
      <alignment horizontal="justify" vertical="center" wrapText="1"/>
    </xf>
    <xf numFmtId="0" fontId="0"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0" fillId="0" borderId="9" xfId="0"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wrapText="1"/>
    </xf>
    <xf numFmtId="0" fontId="1" fillId="0" borderId="15" xfId="0" applyFont="1" applyBorder="1" applyAlignment="1">
      <alignment horizontal="left" vertical="center" wrapText="1"/>
    </xf>
    <xf numFmtId="0" fontId="0" fillId="0" borderId="16" xfId="0" applyFont="1" applyBorder="1" applyAlignment="1">
      <alignment horizontal="justify" wrapText="1"/>
    </xf>
    <xf numFmtId="0" fontId="0" fillId="0" borderId="17" xfId="0" applyFont="1" applyBorder="1" applyAlignment="1">
      <alignment horizontal="justify"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2" xfId="0" applyBorder="1" applyAlignment="1">
      <alignment vertic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9" fontId="4" fillId="0" borderId="1" xfId="0" applyNumberFormat="1" applyFont="1" applyBorder="1" applyAlignment="1">
      <alignment horizontal="center" vertical="center" wrapText="1"/>
    </xf>
    <xf numFmtId="0" fontId="0" fillId="0" borderId="10" xfId="0" applyBorder="1" applyAlignment="1">
      <alignment/>
    </xf>
    <xf numFmtId="0" fontId="8" fillId="0" borderId="19" xfId="0" applyFont="1" applyBorder="1" applyAlignment="1">
      <alignment horizontal="center" vertical="center" wrapText="1"/>
    </xf>
    <xf numFmtId="0" fontId="7" fillId="0" borderId="20" xfId="0" applyFont="1" applyBorder="1" applyAlignment="1">
      <alignment vertical="center" wrapText="1"/>
    </xf>
    <xf numFmtId="0" fontId="0" fillId="0" borderId="21" xfId="0" applyBorder="1" applyAlignment="1">
      <alignment/>
    </xf>
    <xf numFmtId="0" fontId="8"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9"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5" xfId="0" applyFont="1"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8" fillId="0" borderId="28" xfId="0" applyFont="1" applyBorder="1" applyAlignment="1">
      <alignment horizontal="center" vertical="center" wrapText="1"/>
    </xf>
    <xf numFmtId="0" fontId="0" fillId="0" borderId="29" xfId="0" applyFont="1"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horizontal="center" wrapText="1"/>
    </xf>
    <xf numFmtId="0" fontId="0" fillId="0" borderId="32" xfId="0" applyFont="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pplyAlignment="1">
      <alignment wrapText="1"/>
    </xf>
    <xf numFmtId="0" fontId="0" fillId="0" borderId="7" xfId="0" applyBorder="1" applyAlignment="1">
      <alignment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9" fillId="0" borderId="9" xfId="0" applyFont="1" applyBorder="1" applyAlignment="1">
      <alignment horizontal="center"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33" xfId="0" applyFont="1" applyBorder="1" applyAlignment="1">
      <alignment horizontal="left" wrapText="1"/>
    </xf>
    <xf numFmtId="0" fontId="0" fillId="0" borderId="34" xfId="0" applyFont="1" applyBorder="1" applyAlignment="1">
      <alignment horizontal="left" wrapText="1"/>
    </xf>
    <xf numFmtId="0" fontId="4" fillId="0" borderId="23" xfId="0" applyFont="1" applyBorder="1" applyAlignment="1">
      <alignment vertical="center" wrapText="1"/>
    </xf>
    <xf numFmtId="0" fontId="4" fillId="0" borderId="7" xfId="0" applyFont="1" applyBorder="1" applyAlignment="1">
      <alignment vertical="center" wrapText="1"/>
    </xf>
    <xf numFmtId="0" fontId="7" fillId="0" borderId="20" xfId="0" applyFont="1" applyBorder="1" applyAlignment="1">
      <alignment horizontal="left" vertical="center" wrapText="1"/>
    </xf>
    <xf numFmtId="0" fontId="7" fillId="0" borderId="10" xfId="0" applyFont="1" applyBorder="1" applyAlignment="1">
      <alignment horizontal="left" vertical="center" wrapText="1"/>
    </xf>
    <xf numFmtId="0" fontId="8" fillId="0" borderId="23" xfId="0" applyFont="1" applyBorder="1" applyAlignment="1">
      <alignment horizontal="left" vertical="center" wrapText="1"/>
    </xf>
    <xf numFmtId="0" fontId="8" fillId="0" borderId="29" xfId="0" applyFont="1" applyBorder="1" applyAlignment="1">
      <alignment horizontal="left" vertical="center" wrapText="1"/>
    </xf>
    <xf numFmtId="0" fontId="8" fillId="0" borderId="8" xfId="0" applyFont="1" applyBorder="1" applyAlignment="1">
      <alignment horizontal="left" vertical="center" wrapText="1"/>
    </xf>
    <xf numFmtId="0" fontId="8" fillId="0" borderId="25" xfId="0" applyFont="1" applyBorder="1" applyAlignment="1">
      <alignment horizontal="left" vertical="center" wrapText="1"/>
    </xf>
    <xf numFmtId="0" fontId="8" fillId="0" borderId="7" xfId="0" applyFont="1" applyBorder="1" applyAlignment="1">
      <alignment horizontal="left" vertical="center" wrapText="1"/>
    </xf>
    <xf numFmtId="0" fontId="8" fillId="0" borderId="32" xfId="0" applyFont="1" applyBorder="1" applyAlignment="1">
      <alignment horizontal="left" vertical="center" wrapText="1"/>
    </xf>
    <xf numFmtId="0" fontId="0" fillId="0" borderId="10" xfId="0"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7" fillId="0" borderId="21" xfId="0" applyFont="1" applyBorder="1" applyAlignment="1">
      <alignment vertical="center" wrapText="1"/>
    </xf>
    <xf numFmtId="0" fontId="7" fillId="0" borderId="10" xfId="0" applyFont="1" applyBorder="1" applyAlignment="1">
      <alignment vertical="center" wrapText="1"/>
    </xf>
    <xf numFmtId="0" fontId="0" fillId="0" borderId="21" xfId="0" applyBorder="1" applyAlignment="1">
      <alignment horizontal="center" vertical="center" wrapText="1"/>
    </xf>
    <xf numFmtId="0" fontId="0" fillId="0" borderId="21" xfId="0" applyBorder="1" applyAlignment="1">
      <alignment/>
    </xf>
    <xf numFmtId="0" fontId="0" fillId="0" borderId="39" xfId="0" applyBorder="1" applyAlignment="1">
      <alignment/>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0" fillId="0" borderId="1" xfId="0" applyFont="1" applyBorder="1" applyAlignment="1">
      <alignment horizontal="left" vertical="center" wrapText="1"/>
    </xf>
    <xf numFmtId="0" fontId="1" fillId="0" borderId="13" xfId="0" applyFont="1" applyBorder="1" applyAlignment="1">
      <alignment horizontal="center" vertical="center" wrapText="1"/>
    </xf>
    <xf numFmtId="0" fontId="1"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4" fillId="0" borderId="2" xfId="0" applyFont="1" applyBorder="1" applyAlignment="1">
      <alignment horizontal="center"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44" xfId="0" applyFont="1" applyBorder="1" applyAlignment="1">
      <alignment horizontal="center" vertical="top"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1" fillId="0" borderId="28" xfId="0" applyNumberFormat="1" applyFont="1" applyBorder="1" applyAlignment="1">
      <alignment horizontal="left" vertical="center" wrapText="1"/>
    </xf>
    <xf numFmtId="0" fontId="0" fillId="0" borderId="22" xfId="0" applyNumberFormat="1" applyBorder="1" applyAlignment="1">
      <alignment horizontal="left" vertical="center" wrapText="1"/>
    </xf>
    <xf numFmtId="0" fontId="0" fillId="0" borderId="45" xfId="0" applyNumberFormat="1" applyBorder="1" applyAlignment="1">
      <alignment horizontal="left" vertical="center" wrapText="1"/>
    </xf>
    <xf numFmtId="0" fontId="1" fillId="0" borderId="26" xfId="0" applyFont="1" applyBorder="1" applyAlignment="1">
      <alignment horizontal="left" vertical="center" wrapText="1"/>
    </xf>
    <xf numFmtId="0" fontId="1" fillId="0" borderId="4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45" xfId="0" applyNumberFormat="1" applyFont="1" applyBorder="1" applyAlignment="1">
      <alignment horizontal="left" vertical="center" wrapText="1"/>
    </xf>
    <xf numFmtId="0" fontId="0" fillId="0" borderId="23" xfId="0" applyBorder="1" applyAlignment="1">
      <alignment horizontal="center" vertical="center" wrapText="1"/>
    </xf>
    <xf numFmtId="0" fontId="0" fillId="0" borderId="8" xfId="0" applyBorder="1" applyAlignment="1">
      <alignment horizontal="center" vertical="center" wrapText="1"/>
    </xf>
    <xf numFmtId="0" fontId="10" fillId="0" borderId="1" xfId="0" applyFont="1" applyBorder="1" applyAlignment="1">
      <alignment horizontal="center"/>
    </xf>
    <xf numFmtId="0" fontId="1"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vertical="center" wrapText="1"/>
    </xf>
    <xf numFmtId="9" fontId="0" fillId="0" borderId="1" xfId="21" applyNumberFormat="1" applyBorder="1" applyAlignment="1">
      <alignment horizontal="center" vertical="center" wrapText="1"/>
    </xf>
    <xf numFmtId="10" fontId="0" fillId="0" borderId="1" xfId="21" applyNumberForma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93"/>
  <sheetViews>
    <sheetView zoomScale="75" zoomScaleNormal="75" workbookViewId="0" topLeftCell="B77">
      <selection activeCell="C77" sqref="C77"/>
    </sheetView>
  </sheetViews>
  <sheetFormatPr defaultColWidth="11.421875" defaultRowHeight="12.75"/>
  <cols>
    <col min="1" max="1" width="36.421875" style="1" bestFit="1" customWidth="1"/>
    <col min="2" max="2" width="36.421875" style="1" customWidth="1"/>
    <col min="3" max="3" width="33.57421875" style="6" customWidth="1"/>
    <col min="4" max="4" width="36.140625" style="6" bestFit="1" customWidth="1"/>
    <col min="5" max="5" width="38.00390625" style="6" customWidth="1"/>
    <col min="6" max="6" width="50.8515625" style="20" customWidth="1"/>
    <col min="7" max="7" width="10.8515625" style="20" bestFit="1" customWidth="1"/>
    <col min="8" max="10" width="7.7109375" style="20" customWidth="1"/>
    <col min="11" max="11" width="9.28125" style="20" customWidth="1"/>
    <col min="12" max="12" width="9.140625" style="20" bestFit="1" customWidth="1"/>
    <col min="13" max="13" width="10.57421875" style="20" bestFit="1" customWidth="1"/>
    <col min="14" max="39" width="11.421875" style="20" customWidth="1"/>
  </cols>
  <sheetData>
    <row r="1" spans="1:11" ht="39" customHeight="1" thickBot="1">
      <c r="A1" s="87" t="s">
        <v>151</v>
      </c>
      <c r="B1" s="87"/>
      <c r="C1" s="87"/>
      <c r="D1" s="87"/>
      <c r="E1" s="87"/>
      <c r="F1" s="87"/>
      <c r="G1" s="87"/>
      <c r="H1" s="87"/>
      <c r="I1" s="87"/>
      <c r="J1" s="87"/>
      <c r="K1" s="87"/>
    </row>
    <row r="2" spans="1:13" ht="28.5" thickBot="1">
      <c r="A2" s="118" t="s">
        <v>11</v>
      </c>
      <c r="B2" s="119"/>
      <c r="C2" s="119"/>
      <c r="D2" s="119"/>
      <c r="E2" s="119"/>
      <c r="F2" s="119"/>
      <c r="G2" s="119"/>
      <c r="H2" s="119"/>
      <c r="I2" s="119"/>
      <c r="J2" s="119"/>
      <c r="K2" s="120"/>
      <c r="L2" s="19"/>
      <c r="M2" s="19"/>
    </row>
    <row r="3" spans="1:13" ht="12.75">
      <c r="A3" s="112" t="s">
        <v>64</v>
      </c>
      <c r="B3" s="82" t="s">
        <v>65</v>
      </c>
      <c r="C3" s="101" t="s">
        <v>14</v>
      </c>
      <c r="D3" s="121"/>
      <c r="E3" s="121"/>
      <c r="F3" s="121"/>
      <c r="G3" s="121"/>
      <c r="H3" s="121"/>
      <c r="I3" s="121"/>
      <c r="J3" s="121"/>
      <c r="K3" s="122"/>
      <c r="L3" s="2"/>
      <c r="M3" s="2"/>
    </row>
    <row r="4" spans="1:13" ht="12.75">
      <c r="A4" s="113"/>
      <c r="B4" s="115"/>
      <c r="C4" s="95" t="s">
        <v>16</v>
      </c>
      <c r="D4" s="123"/>
      <c r="E4" s="123"/>
      <c r="F4" s="123"/>
      <c r="G4" s="123"/>
      <c r="H4" s="123"/>
      <c r="I4" s="123"/>
      <c r="J4" s="123"/>
      <c r="K4" s="124"/>
      <c r="L4" s="2"/>
      <c r="M4" s="2"/>
    </row>
    <row r="5" spans="1:13" ht="13.5" thickBot="1">
      <c r="A5" s="113"/>
      <c r="B5" s="83"/>
      <c r="C5" s="109" t="s">
        <v>18</v>
      </c>
      <c r="D5" s="125"/>
      <c r="E5" s="125"/>
      <c r="F5" s="125"/>
      <c r="G5" s="125"/>
      <c r="H5" s="125"/>
      <c r="I5" s="125"/>
      <c r="J5" s="125"/>
      <c r="K5" s="126"/>
      <c r="L5" s="2"/>
      <c r="M5" s="2"/>
    </row>
    <row r="6" spans="1:13" ht="12.75">
      <c r="A6" s="113"/>
      <c r="B6" s="82" t="s">
        <v>20</v>
      </c>
      <c r="C6" s="101" t="s">
        <v>22</v>
      </c>
      <c r="D6" s="102"/>
      <c r="E6" s="102"/>
      <c r="F6" s="102"/>
      <c r="G6" s="102"/>
      <c r="H6" s="102"/>
      <c r="I6" s="102"/>
      <c r="J6" s="102"/>
      <c r="K6" s="103"/>
      <c r="L6" s="21"/>
      <c r="M6" s="21"/>
    </row>
    <row r="7" spans="1:13" ht="12.75">
      <c r="A7" s="113"/>
      <c r="B7" s="115"/>
      <c r="C7" s="95" t="s">
        <v>25</v>
      </c>
      <c r="D7" s="96"/>
      <c r="E7" s="96"/>
      <c r="F7" s="96"/>
      <c r="G7" s="96"/>
      <c r="H7" s="96"/>
      <c r="I7" s="96"/>
      <c r="J7" s="96"/>
      <c r="K7" s="97"/>
      <c r="L7" s="21"/>
      <c r="M7" s="21"/>
    </row>
    <row r="8" spans="1:13" ht="12.75">
      <c r="A8" s="113"/>
      <c r="B8" s="115"/>
      <c r="C8" s="95" t="s">
        <v>27</v>
      </c>
      <c r="D8" s="96"/>
      <c r="E8" s="96"/>
      <c r="F8" s="96"/>
      <c r="G8" s="96"/>
      <c r="H8" s="96"/>
      <c r="I8" s="96"/>
      <c r="J8" s="96"/>
      <c r="K8" s="97"/>
      <c r="L8" s="21"/>
      <c r="M8" s="21"/>
    </row>
    <row r="9" spans="1:13" ht="12.75">
      <c r="A9" s="113"/>
      <c r="B9" s="115"/>
      <c r="C9" s="95" t="s">
        <v>28</v>
      </c>
      <c r="D9" s="96"/>
      <c r="E9" s="96"/>
      <c r="F9" s="96"/>
      <c r="G9" s="96"/>
      <c r="H9" s="96"/>
      <c r="I9" s="96"/>
      <c r="J9" s="96"/>
      <c r="K9" s="97"/>
      <c r="L9" s="21"/>
      <c r="M9" s="21"/>
    </row>
    <row r="10" spans="1:13" ht="12.75">
      <c r="A10" s="113"/>
      <c r="B10" s="115"/>
      <c r="C10" s="95" t="s">
        <v>31</v>
      </c>
      <c r="D10" s="96"/>
      <c r="E10" s="96"/>
      <c r="F10" s="96"/>
      <c r="G10" s="96"/>
      <c r="H10" s="96"/>
      <c r="I10" s="96"/>
      <c r="J10" s="96"/>
      <c r="K10" s="97"/>
      <c r="L10" s="21"/>
      <c r="M10" s="21"/>
    </row>
    <row r="11" spans="1:13" ht="12.75">
      <c r="A11" s="113"/>
      <c r="B11" s="115"/>
      <c r="C11" s="95" t="s">
        <v>33</v>
      </c>
      <c r="D11" s="96"/>
      <c r="E11" s="96"/>
      <c r="F11" s="96"/>
      <c r="G11" s="96"/>
      <c r="H11" s="96"/>
      <c r="I11" s="96"/>
      <c r="J11" s="96"/>
      <c r="K11" s="97"/>
      <c r="L11" s="21"/>
      <c r="M11" s="21"/>
    </row>
    <row r="12" spans="1:13" ht="12.75">
      <c r="A12" s="113"/>
      <c r="B12" s="115"/>
      <c r="C12" s="95" t="s">
        <v>35</v>
      </c>
      <c r="D12" s="96"/>
      <c r="E12" s="96"/>
      <c r="F12" s="96"/>
      <c r="G12" s="96"/>
      <c r="H12" s="96"/>
      <c r="I12" s="96"/>
      <c r="J12" s="96"/>
      <c r="K12" s="97"/>
      <c r="L12" s="21"/>
      <c r="M12" s="21"/>
    </row>
    <row r="13" spans="1:13" ht="13.5" thickBot="1">
      <c r="A13" s="113"/>
      <c r="B13" s="83"/>
      <c r="C13" s="109" t="s">
        <v>37</v>
      </c>
      <c r="D13" s="110"/>
      <c r="E13" s="110"/>
      <c r="F13" s="110"/>
      <c r="G13" s="110"/>
      <c r="H13" s="110"/>
      <c r="I13" s="110"/>
      <c r="J13" s="110"/>
      <c r="K13" s="111"/>
      <c r="L13" s="21"/>
      <c r="M13" s="21"/>
    </row>
    <row r="14" spans="1:13" ht="12.75">
      <c r="A14" s="113"/>
      <c r="B14" s="82" t="s">
        <v>39</v>
      </c>
      <c r="C14" s="101" t="s">
        <v>41</v>
      </c>
      <c r="D14" s="102"/>
      <c r="E14" s="102"/>
      <c r="F14" s="102"/>
      <c r="G14" s="102"/>
      <c r="H14" s="102"/>
      <c r="I14" s="102"/>
      <c r="J14" s="102"/>
      <c r="K14" s="103"/>
      <c r="L14" s="21"/>
      <c r="M14" s="21"/>
    </row>
    <row r="15" spans="1:13" ht="12.75">
      <c r="A15" s="113"/>
      <c r="B15" s="116"/>
      <c r="C15" s="95" t="s">
        <v>42</v>
      </c>
      <c r="D15" s="96"/>
      <c r="E15" s="96"/>
      <c r="F15" s="96"/>
      <c r="G15" s="96"/>
      <c r="H15" s="96"/>
      <c r="I15" s="96"/>
      <c r="J15" s="96"/>
      <c r="K15" s="97"/>
      <c r="L15" s="21"/>
      <c r="M15" s="21"/>
    </row>
    <row r="16" spans="1:13" ht="12.75">
      <c r="A16" s="113"/>
      <c r="B16" s="116"/>
      <c r="C16" s="95" t="s">
        <v>43</v>
      </c>
      <c r="D16" s="96"/>
      <c r="E16" s="96"/>
      <c r="F16" s="96"/>
      <c r="G16" s="96"/>
      <c r="H16" s="96"/>
      <c r="I16" s="96"/>
      <c r="J16" s="96"/>
      <c r="K16" s="97"/>
      <c r="L16" s="21"/>
      <c r="M16" s="21"/>
    </row>
    <row r="17" spans="1:13" ht="12.75">
      <c r="A17" s="113"/>
      <c r="B17" s="116"/>
      <c r="C17" s="95" t="s">
        <v>44</v>
      </c>
      <c r="D17" s="96"/>
      <c r="E17" s="96"/>
      <c r="F17" s="96"/>
      <c r="G17" s="96"/>
      <c r="H17" s="96"/>
      <c r="I17" s="96"/>
      <c r="J17" s="96"/>
      <c r="K17" s="97"/>
      <c r="L17" s="21"/>
      <c r="M17" s="21"/>
    </row>
    <row r="18" spans="1:13" ht="12.75">
      <c r="A18" s="113"/>
      <c r="B18" s="116"/>
      <c r="C18" s="95" t="s">
        <v>45</v>
      </c>
      <c r="D18" s="96"/>
      <c r="E18" s="96"/>
      <c r="F18" s="96"/>
      <c r="G18" s="96"/>
      <c r="H18" s="96"/>
      <c r="I18" s="96"/>
      <c r="J18" s="96"/>
      <c r="K18" s="97"/>
      <c r="L18" s="21"/>
      <c r="M18" s="21"/>
    </row>
    <row r="19" spans="1:13" ht="12.75">
      <c r="A19" s="113"/>
      <c r="B19" s="116"/>
      <c r="C19" s="95" t="s">
        <v>46</v>
      </c>
      <c r="D19" s="96"/>
      <c r="E19" s="96"/>
      <c r="F19" s="96"/>
      <c r="G19" s="96"/>
      <c r="H19" s="96"/>
      <c r="I19" s="96"/>
      <c r="J19" s="96"/>
      <c r="K19" s="97"/>
      <c r="L19" s="21"/>
      <c r="M19" s="21"/>
    </row>
    <row r="20" spans="1:13" ht="12.75">
      <c r="A20" s="113"/>
      <c r="B20" s="116"/>
      <c r="C20" s="95" t="s">
        <v>47</v>
      </c>
      <c r="D20" s="96"/>
      <c r="E20" s="96"/>
      <c r="F20" s="96"/>
      <c r="G20" s="96"/>
      <c r="H20" s="96"/>
      <c r="I20" s="96"/>
      <c r="J20" s="96"/>
      <c r="K20" s="97"/>
      <c r="L20" s="21"/>
      <c r="M20" s="21"/>
    </row>
    <row r="21" spans="1:13" ht="12.75">
      <c r="A21" s="113"/>
      <c r="B21" s="116"/>
      <c r="C21" s="95" t="s">
        <v>48</v>
      </c>
      <c r="D21" s="96"/>
      <c r="E21" s="96"/>
      <c r="F21" s="96"/>
      <c r="G21" s="96"/>
      <c r="H21" s="96"/>
      <c r="I21" s="96"/>
      <c r="J21" s="96"/>
      <c r="K21" s="97"/>
      <c r="L21" s="21"/>
      <c r="M21" s="21"/>
    </row>
    <row r="22" spans="1:13" ht="12.75">
      <c r="A22" s="113"/>
      <c r="B22" s="116"/>
      <c r="C22" s="95" t="s">
        <v>49</v>
      </c>
      <c r="D22" s="96"/>
      <c r="E22" s="96"/>
      <c r="F22" s="96"/>
      <c r="G22" s="96"/>
      <c r="H22" s="96"/>
      <c r="I22" s="96"/>
      <c r="J22" s="96"/>
      <c r="K22" s="97"/>
      <c r="L22" s="21"/>
      <c r="M22" s="21"/>
    </row>
    <row r="23" spans="1:13" ht="12.75">
      <c r="A23" s="113"/>
      <c r="B23" s="116"/>
      <c r="C23" s="95" t="s">
        <v>50</v>
      </c>
      <c r="D23" s="96"/>
      <c r="E23" s="96"/>
      <c r="F23" s="96"/>
      <c r="G23" s="96"/>
      <c r="H23" s="96"/>
      <c r="I23" s="96"/>
      <c r="J23" s="96"/>
      <c r="K23" s="97"/>
      <c r="L23" s="21"/>
      <c r="M23" s="21"/>
    </row>
    <row r="24" spans="1:13" ht="13.5" thickBot="1">
      <c r="A24" s="114"/>
      <c r="B24" s="117"/>
      <c r="C24" s="109" t="s">
        <v>51</v>
      </c>
      <c r="D24" s="110"/>
      <c r="E24" s="110"/>
      <c r="F24" s="110"/>
      <c r="G24" s="110"/>
      <c r="H24" s="110"/>
      <c r="I24" s="110"/>
      <c r="J24" s="110"/>
      <c r="K24" s="111"/>
      <c r="L24" s="21"/>
      <c r="M24" s="21"/>
    </row>
    <row r="25" spans="1:11" ht="15.75">
      <c r="A25" s="82" t="s">
        <v>5</v>
      </c>
      <c r="B25" s="104" t="s">
        <v>6</v>
      </c>
      <c r="C25" s="106" t="s">
        <v>7</v>
      </c>
      <c r="D25" s="106" t="s">
        <v>71</v>
      </c>
      <c r="E25" s="106" t="s">
        <v>8</v>
      </c>
      <c r="F25" s="104" t="s">
        <v>66</v>
      </c>
      <c r="G25" s="98" t="s">
        <v>136</v>
      </c>
      <c r="H25" s="98" t="s">
        <v>129</v>
      </c>
      <c r="I25" s="98"/>
      <c r="J25" s="98"/>
      <c r="K25" s="99"/>
    </row>
    <row r="26" spans="1:11" ht="34.5" customHeight="1" thickBot="1">
      <c r="A26" s="83"/>
      <c r="B26" s="105"/>
      <c r="C26" s="107"/>
      <c r="D26" s="107"/>
      <c r="E26" s="107"/>
      <c r="F26" s="105"/>
      <c r="G26" s="108"/>
      <c r="H26" s="25" t="s">
        <v>10</v>
      </c>
      <c r="I26" s="25" t="s">
        <v>137</v>
      </c>
      <c r="J26" s="22" t="s">
        <v>138</v>
      </c>
      <c r="K26" s="51" t="s">
        <v>139</v>
      </c>
    </row>
    <row r="27" spans="1:11" ht="15.75" customHeight="1" thickBot="1">
      <c r="A27" s="131" t="s">
        <v>12</v>
      </c>
      <c r="B27" s="132"/>
      <c r="C27" s="15" t="s">
        <v>13</v>
      </c>
      <c r="D27" s="138"/>
      <c r="E27" s="11" t="s">
        <v>98</v>
      </c>
      <c r="F27" s="158" t="s">
        <v>114</v>
      </c>
      <c r="G27" s="23" t="s">
        <v>70</v>
      </c>
      <c r="H27" s="23"/>
      <c r="I27" s="23"/>
      <c r="J27" s="23"/>
      <c r="K27" s="24" t="s">
        <v>70</v>
      </c>
    </row>
    <row r="28" spans="1:11" ht="15.75" customHeight="1" thickBot="1">
      <c r="A28" s="133"/>
      <c r="B28" s="134"/>
      <c r="C28" s="15" t="s">
        <v>15</v>
      </c>
      <c r="D28" s="139"/>
      <c r="E28" s="11" t="s">
        <v>98</v>
      </c>
      <c r="F28" s="159"/>
      <c r="G28" s="23">
        <v>25</v>
      </c>
      <c r="H28" s="23">
        <v>1</v>
      </c>
      <c r="I28" s="23">
        <v>0</v>
      </c>
      <c r="J28" s="23">
        <v>1</v>
      </c>
      <c r="K28" s="24">
        <f aca="true" t="shared" si="0" ref="K28:K34">+H28+I28+J28</f>
        <v>2</v>
      </c>
    </row>
    <row r="29" spans="1:11" ht="15.75" customHeight="1" thickBot="1">
      <c r="A29" s="133"/>
      <c r="B29" s="134"/>
      <c r="C29" s="15" t="s">
        <v>17</v>
      </c>
      <c r="D29" s="140"/>
      <c r="E29" s="11" t="s">
        <v>98</v>
      </c>
      <c r="F29" s="159"/>
      <c r="G29" s="23">
        <v>25</v>
      </c>
      <c r="H29" s="23">
        <v>1</v>
      </c>
      <c r="I29" s="23">
        <v>0</v>
      </c>
      <c r="J29" s="23">
        <v>0.5</v>
      </c>
      <c r="K29" s="24">
        <f t="shared" si="0"/>
        <v>1.5</v>
      </c>
    </row>
    <row r="30" spans="1:11" ht="45">
      <c r="A30" s="133"/>
      <c r="B30" s="134"/>
      <c r="C30" s="88" t="s">
        <v>19</v>
      </c>
      <c r="D30" s="57" t="s">
        <v>81</v>
      </c>
      <c r="E30" s="79" t="s">
        <v>83</v>
      </c>
      <c r="F30" s="159"/>
      <c r="G30" s="143">
        <v>50</v>
      </c>
      <c r="H30" s="143">
        <v>0.5</v>
      </c>
      <c r="I30" s="143">
        <v>1.5</v>
      </c>
      <c r="J30" s="143">
        <v>0.5</v>
      </c>
      <c r="K30" s="141">
        <f t="shared" si="0"/>
        <v>2.5</v>
      </c>
    </row>
    <row r="31" spans="1:11" ht="66.75" customHeight="1" thickBot="1">
      <c r="A31" s="133"/>
      <c r="B31" s="134"/>
      <c r="C31" s="90"/>
      <c r="D31" s="58" t="s">
        <v>82</v>
      </c>
      <c r="E31" s="137"/>
      <c r="F31" s="159"/>
      <c r="G31" s="144"/>
      <c r="H31" s="144"/>
      <c r="I31" s="144"/>
      <c r="J31" s="144"/>
      <c r="K31" s="142"/>
    </row>
    <row r="32" spans="1:11" ht="90">
      <c r="A32" s="133"/>
      <c r="B32" s="134"/>
      <c r="C32" s="127" t="s">
        <v>21</v>
      </c>
      <c r="D32" s="12" t="s">
        <v>78</v>
      </c>
      <c r="E32" s="129" t="s">
        <v>80</v>
      </c>
      <c r="F32" s="159"/>
      <c r="G32" s="143">
        <v>50</v>
      </c>
      <c r="H32" s="143">
        <v>0.5</v>
      </c>
      <c r="I32" s="143">
        <v>1.5</v>
      </c>
      <c r="J32" s="143">
        <v>0.5</v>
      </c>
      <c r="K32" s="141">
        <f t="shared" si="0"/>
        <v>2.5</v>
      </c>
    </row>
    <row r="33" spans="1:11" ht="30.75" thickBot="1">
      <c r="A33" s="135"/>
      <c r="B33" s="136"/>
      <c r="C33" s="128"/>
      <c r="D33" s="10" t="s">
        <v>79</v>
      </c>
      <c r="E33" s="130"/>
      <c r="F33" s="159"/>
      <c r="G33" s="144"/>
      <c r="H33" s="144"/>
      <c r="I33" s="144"/>
      <c r="J33" s="144"/>
      <c r="K33" s="142"/>
    </row>
    <row r="34" spans="1:11" ht="45">
      <c r="A34" s="100" t="s">
        <v>112</v>
      </c>
      <c r="B34" s="100" t="s">
        <v>23</v>
      </c>
      <c r="C34" s="88" t="s">
        <v>24</v>
      </c>
      <c r="D34" s="12" t="s">
        <v>154</v>
      </c>
      <c r="E34" s="79" t="s">
        <v>84</v>
      </c>
      <c r="F34" s="159"/>
      <c r="G34" s="84">
        <v>350</v>
      </c>
      <c r="H34" s="84">
        <v>9</v>
      </c>
      <c r="I34" s="84">
        <v>5</v>
      </c>
      <c r="J34" s="84">
        <v>14</v>
      </c>
      <c r="K34" s="92">
        <f t="shared" si="0"/>
        <v>28</v>
      </c>
    </row>
    <row r="35" spans="1:11" ht="60">
      <c r="A35" s="81"/>
      <c r="B35" s="81"/>
      <c r="C35" s="89"/>
      <c r="D35" s="7" t="s">
        <v>72</v>
      </c>
      <c r="E35" s="145"/>
      <c r="F35" s="159"/>
      <c r="G35" s="85"/>
      <c r="H35" s="85"/>
      <c r="I35" s="85"/>
      <c r="J35" s="85"/>
      <c r="K35" s="93"/>
    </row>
    <row r="36" spans="1:11" ht="30">
      <c r="A36" s="81"/>
      <c r="B36" s="81"/>
      <c r="C36" s="89"/>
      <c r="D36" s="7" t="s">
        <v>73</v>
      </c>
      <c r="E36" s="145"/>
      <c r="F36" s="159"/>
      <c r="G36" s="85"/>
      <c r="H36" s="85"/>
      <c r="I36" s="85"/>
      <c r="J36" s="85"/>
      <c r="K36" s="93"/>
    </row>
    <row r="37" spans="1:11" ht="45">
      <c r="A37" s="81"/>
      <c r="B37" s="81"/>
      <c r="C37" s="89"/>
      <c r="D37" s="7" t="s">
        <v>74</v>
      </c>
      <c r="E37" s="145"/>
      <c r="F37" s="159"/>
      <c r="G37" s="85"/>
      <c r="H37" s="85"/>
      <c r="I37" s="85"/>
      <c r="J37" s="85"/>
      <c r="K37" s="93"/>
    </row>
    <row r="38" spans="1:11" ht="30">
      <c r="A38" s="81"/>
      <c r="B38" s="81"/>
      <c r="C38" s="89"/>
      <c r="D38" s="7" t="s">
        <v>75</v>
      </c>
      <c r="E38" s="145"/>
      <c r="F38" s="159"/>
      <c r="G38" s="85"/>
      <c r="H38" s="85"/>
      <c r="I38" s="85"/>
      <c r="J38" s="85"/>
      <c r="K38" s="93"/>
    </row>
    <row r="39" spans="1:11" ht="30">
      <c r="A39" s="81"/>
      <c r="B39" s="81"/>
      <c r="C39" s="89"/>
      <c r="D39" s="7" t="s">
        <v>76</v>
      </c>
      <c r="E39" s="145"/>
      <c r="F39" s="159"/>
      <c r="G39" s="85"/>
      <c r="H39" s="85"/>
      <c r="I39" s="85"/>
      <c r="J39" s="85"/>
      <c r="K39" s="93"/>
    </row>
    <row r="40" spans="1:11" ht="90">
      <c r="A40" s="81"/>
      <c r="B40" s="81"/>
      <c r="C40" s="89"/>
      <c r="D40" s="7" t="s">
        <v>77</v>
      </c>
      <c r="E40" s="145"/>
      <c r="F40" s="159"/>
      <c r="G40" s="85"/>
      <c r="H40" s="85"/>
      <c r="I40" s="85"/>
      <c r="J40" s="85"/>
      <c r="K40" s="93"/>
    </row>
    <row r="41" spans="1:11" ht="45.75" thickBot="1">
      <c r="A41" s="81"/>
      <c r="B41" s="81"/>
      <c r="C41" s="90"/>
      <c r="D41" s="10" t="s">
        <v>153</v>
      </c>
      <c r="E41" s="146"/>
      <c r="F41" s="159"/>
      <c r="G41" s="91"/>
      <c r="H41" s="91"/>
      <c r="I41" s="91"/>
      <c r="J41" s="91"/>
      <c r="K41" s="94"/>
    </row>
    <row r="42" spans="1:11" ht="180.75" thickBot="1">
      <c r="A42" s="81"/>
      <c r="B42" s="81"/>
      <c r="C42" s="15" t="s">
        <v>140</v>
      </c>
      <c r="D42" s="13" t="s">
        <v>152</v>
      </c>
      <c r="E42" s="60" t="s">
        <v>85</v>
      </c>
      <c r="F42" s="159"/>
      <c r="G42" s="26">
        <v>50</v>
      </c>
      <c r="H42" s="26">
        <v>1</v>
      </c>
      <c r="I42" s="26">
        <v>1</v>
      </c>
      <c r="J42" s="26">
        <v>2</v>
      </c>
      <c r="K42" s="27">
        <f>+H42+I42+J42</f>
        <v>4</v>
      </c>
    </row>
    <row r="43" spans="1:11" ht="54.75" customHeight="1">
      <c r="A43" s="81"/>
      <c r="B43" s="81"/>
      <c r="C43" s="150" t="s">
        <v>26</v>
      </c>
      <c r="D43" s="12" t="s">
        <v>87</v>
      </c>
      <c r="E43" s="79" t="s">
        <v>86</v>
      </c>
      <c r="F43" s="159"/>
      <c r="G43" s="84">
        <v>200</v>
      </c>
      <c r="H43" s="84">
        <v>6</v>
      </c>
      <c r="I43" s="84">
        <v>2</v>
      </c>
      <c r="J43" s="84">
        <v>8</v>
      </c>
      <c r="K43" s="92">
        <f>+H43+I43+J43</f>
        <v>16</v>
      </c>
    </row>
    <row r="44" spans="1:11" ht="54.75" customHeight="1">
      <c r="A44" s="81"/>
      <c r="B44" s="81"/>
      <c r="C44" s="151"/>
      <c r="D44" s="7" t="s">
        <v>88</v>
      </c>
      <c r="E44" s="80"/>
      <c r="F44" s="159"/>
      <c r="G44" s="85"/>
      <c r="H44" s="85"/>
      <c r="I44" s="85"/>
      <c r="J44" s="85"/>
      <c r="K44" s="93"/>
    </row>
    <row r="45" spans="1:11" ht="54.75" customHeight="1">
      <c r="A45" s="81"/>
      <c r="B45" s="81"/>
      <c r="C45" s="151"/>
      <c r="D45" s="7" t="s">
        <v>89</v>
      </c>
      <c r="E45" s="80"/>
      <c r="F45" s="159"/>
      <c r="G45" s="85"/>
      <c r="H45" s="85"/>
      <c r="I45" s="85"/>
      <c r="J45" s="85"/>
      <c r="K45" s="93"/>
    </row>
    <row r="46" spans="1:11" ht="54.75" customHeight="1">
      <c r="A46" s="81"/>
      <c r="B46" s="81"/>
      <c r="C46" s="151"/>
      <c r="D46" s="7" t="s">
        <v>90</v>
      </c>
      <c r="E46" s="80"/>
      <c r="F46" s="159"/>
      <c r="G46" s="85"/>
      <c r="H46" s="85"/>
      <c r="I46" s="85"/>
      <c r="J46" s="85"/>
      <c r="K46" s="93"/>
    </row>
    <row r="47" spans="1:11" ht="58.5" customHeight="1" thickBot="1">
      <c r="A47" s="81"/>
      <c r="B47" s="78"/>
      <c r="C47" s="151"/>
      <c r="D47" s="8" t="s">
        <v>91</v>
      </c>
      <c r="E47" s="77"/>
      <c r="F47" s="159"/>
      <c r="G47" s="86"/>
      <c r="H47" s="86"/>
      <c r="I47" s="86"/>
      <c r="J47" s="86"/>
      <c r="K47" s="153"/>
    </row>
    <row r="48" spans="1:11" ht="45">
      <c r="A48" s="81"/>
      <c r="B48" s="112" t="s">
        <v>29</v>
      </c>
      <c r="C48" s="88" t="s">
        <v>30</v>
      </c>
      <c r="D48" s="63" t="s">
        <v>51</v>
      </c>
      <c r="E48" s="79" t="s">
        <v>96</v>
      </c>
      <c r="F48" s="159"/>
      <c r="G48" s="143">
        <v>50</v>
      </c>
      <c r="H48" s="143">
        <v>1.5</v>
      </c>
      <c r="I48" s="143">
        <v>0.5</v>
      </c>
      <c r="J48" s="143">
        <v>1.5</v>
      </c>
      <c r="K48" s="141">
        <f>+H48+I48+J48</f>
        <v>3.5</v>
      </c>
    </row>
    <row r="49" spans="1:11" ht="60">
      <c r="A49" s="81"/>
      <c r="B49" s="113"/>
      <c r="C49" s="89"/>
      <c r="D49" s="62" t="s">
        <v>92</v>
      </c>
      <c r="E49" s="148"/>
      <c r="F49" s="159"/>
      <c r="G49" s="147"/>
      <c r="H49" s="147"/>
      <c r="I49" s="147"/>
      <c r="J49" s="147"/>
      <c r="K49" s="154"/>
    </row>
    <row r="50" spans="1:11" ht="105">
      <c r="A50" s="81"/>
      <c r="B50" s="113"/>
      <c r="C50" s="89"/>
      <c r="D50" s="62" t="s">
        <v>93</v>
      </c>
      <c r="E50" s="148"/>
      <c r="F50" s="159"/>
      <c r="G50" s="147"/>
      <c r="H50" s="147"/>
      <c r="I50" s="147"/>
      <c r="J50" s="147"/>
      <c r="K50" s="154"/>
    </row>
    <row r="51" spans="1:11" ht="45">
      <c r="A51" s="81"/>
      <c r="B51" s="113"/>
      <c r="C51" s="89"/>
      <c r="D51" s="7" t="s">
        <v>94</v>
      </c>
      <c r="E51" s="148"/>
      <c r="F51" s="159"/>
      <c r="G51" s="147"/>
      <c r="H51" s="147"/>
      <c r="I51" s="147"/>
      <c r="J51" s="147"/>
      <c r="K51" s="154"/>
    </row>
    <row r="52" spans="1:11" ht="90">
      <c r="A52" s="81"/>
      <c r="B52" s="113"/>
      <c r="C52" s="89"/>
      <c r="D52" s="62" t="s">
        <v>95</v>
      </c>
      <c r="E52" s="149"/>
      <c r="F52" s="159"/>
      <c r="G52" s="147"/>
      <c r="H52" s="147"/>
      <c r="I52" s="147"/>
      <c r="J52" s="147"/>
      <c r="K52" s="154"/>
    </row>
    <row r="53" spans="1:11" ht="76.5">
      <c r="A53" s="81"/>
      <c r="B53" s="113"/>
      <c r="C53" s="17" t="s">
        <v>32</v>
      </c>
      <c r="D53" s="5" t="s">
        <v>98</v>
      </c>
      <c r="E53" s="61" t="s">
        <v>141</v>
      </c>
      <c r="F53" s="159"/>
      <c r="G53" s="147"/>
      <c r="H53" s="147"/>
      <c r="I53" s="147"/>
      <c r="J53" s="147"/>
      <c r="K53" s="154"/>
    </row>
    <row r="54" spans="1:11" ht="15" customHeight="1">
      <c r="A54" s="81"/>
      <c r="B54" s="113"/>
      <c r="C54" s="17" t="s">
        <v>34</v>
      </c>
      <c r="D54" s="5" t="s">
        <v>98</v>
      </c>
      <c r="E54" s="5" t="s">
        <v>110</v>
      </c>
      <c r="F54" s="159"/>
      <c r="G54" s="147"/>
      <c r="H54" s="147"/>
      <c r="I54" s="147"/>
      <c r="J54" s="147"/>
      <c r="K54" s="154"/>
    </row>
    <row r="55" spans="1:11" ht="89.25">
      <c r="A55" s="81"/>
      <c r="B55" s="113"/>
      <c r="C55" s="17" t="s">
        <v>36</v>
      </c>
      <c r="D55" s="5" t="s">
        <v>98</v>
      </c>
      <c r="E55" s="56" t="s">
        <v>109</v>
      </c>
      <c r="F55" s="159"/>
      <c r="G55" s="147"/>
      <c r="H55" s="147"/>
      <c r="I55" s="147"/>
      <c r="J55" s="147"/>
      <c r="K55" s="154"/>
    </row>
    <row r="56" spans="1:11" ht="39" thickBot="1">
      <c r="A56" s="81"/>
      <c r="B56" s="114"/>
      <c r="C56" s="16" t="s">
        <v>38</v>
      </c>
      <c r="D56" s="59" t="s">
        <v>98</v>
      </c>
      <c r="E56" s="30" t="s">
        <v>150</v>
      </c>
      <c r="F56" s="159"/>
      <c r="G56" s="144"/>
      <c r="H56" s="144"/>
      <c r="I56" s="144"/>
      <c r="J56" s="144"/>
      <c r="K56" s="142"/>
    </row>
    <row r="57" spans="1:11" ht="141" thickBot="1">
      <c r="A57" s="78"/>
      <c r="B57" s="28" t="s">
        <v>40</v>
      </c>
      <c r="C57" s="18" t="s">
        <v>97</v>
      </c>
      <c r="D57" s="11"/>
      <c r="E57" s="11" t="s">
        <v>142</v>
      </c>
      <c r="F57" s="160"/>
      <c r="G57" s="26">
        <v>25</v>
      </c>
      <c r="H57" s="26">
        <v>1</v>
      </c>
      <c r="I57" s="26">
        <v>0</v>
      </c>
      <c r="J57" s="26">
        <v>1</v>
      </c>
      <c r="K57" s="27">
        <f>+H57+I57+J57</f>
        <v>2</v>
      </c>
    </row>
    <row r="58" spans="1:11" ht="28.5" thickBot="1">
      <c r="A58" s="162" t="s">
        <v>99</v>
      </c>
      <c r="B58" s="163"/>
      <c r="C58" s="163"/>
      <c r="D58" s="163"/>
      <c r="E58" s="163"/>
      <c r="F58" s="163"/>
      <c r="G58" s="163"/>
      <c r="H58" s="163"/>
      <c r="I58" s="163"/>
      <c r="J58" s="163"/>
      <c r="K58" s="164"/>
    </row>
    <row r="59" spans="1:11" ht="12.75">
      <c r="A59" s="112" t="s">
        <v>64</v>
      </c>
      <c r="B59" s="152" t="s">
        <v>100</v>
      </c>
      <c r="C59" s="152"/>
      <c r="D59" s="152"/>
      <c r="E59" s="152"/>
      <c r="F59" s="152"/>
      <c r="G59" s="152"/>
      <c r="H59" s="152"/>
      <c r="I59" s="152"/>
      <c r="J59" s="152"/>
      <c r="K59" s="152"/>
    </row>
    <row r="60" spans="1:11" ht="12.75">
      <c r="A60" s="113"/>
      <c r="B60" s="152" t="s">
        <v>101</v>
      </c>
      <c r="C60" s="152"/>
      <c r="D60" s="152"/>
      <c r="E60" s="152"/>
      <c r="F60" s="152"/>
      <c r="G60" s="152"/>
      <c r="H60" s="152"/>
      <c r="I60" s="152"/>
      <c r="J60" s="152"/>
      <c r="K60" s="152"/>
    </row>
    <row r="61" spans="1:11" ht="12.75">
      <c r="A61" s="113"/>
      <c r="B61" s="152" t="s">
        <v>102</v>
      </c>
      <c r="C61" s="152"/>
      <c r="D61" s="152"/>
      <c r="E61" s="152"/>
      <c r="F61" s="152"/>
      <c r="G61" s="152"/>
      <c r="H61" s="152"/>
      <c r="I61" s="152"/>
      <c r="J61" s="152"/>
      <c r="K61" s="152"/>
    </row>
    <row r="62" spans="1:11" ht="12.75">
      <c r="A62" s="113"/>
      <c r="B62" s="152" t="s">
        <v>103</v>
      </c>
      <c r="C62" s="152"/>
      <c r="D62" s="152"/>
      <c r="E62" s="152"/>
      <c r="F62" s="152"/>
      <c r="G62" s="152"/>
      <c r="H62" s="152"/>
      <c r="I62" s="152"/>
      <c r="J62" s="152"/>
      <c r="K62" s="152"/>
    </row>
    <row r="63" spans="1:11" ht="12.75">
      <c r="A63" s="113"/>
      <c r="B63" s="152" t="s">
        <v>104</v>
      </c>
      <c r="C63" s="152"/>
      <c r="D63" s="152"/>
      <c r="E63" s="152"/>
      <c r="F63" s="152"/>
      <c r="G63" s="152"/>
      <c r="H63" s="152"/>
      <c r="I63" s="152"/>
      <c r="J63" s="152"/>
      <c r="K63" s="152"/>
    </row>
    <row r="64" spans="1:11" ht="31.5" customHeight="1">
      <c r="A64" s="113"/>
      <c r="B64" s="152" t="s">
        <v>105</v>
      </c>
      <c r="C64" s="152"/>
      <c r="D64" s="152"/>
      <c r="E64" s="152"/>
      <c r="F64" s="152"/>
      <c r="G64" s="152"/>
      <c r="H64" s="152"/>
      <c r="I64" s="152"/>
      <c r="J64" s="152"/>
      <c r="K64" s="152"/>
    </row>
    <row r="65" spans="1:11" ht="30" customHeight="1">
      <c r="A65" s="113"/>
      <c r="B65" s="152" t="s">
        <v>106</v>
      </c>
      <c r="C65" s="152"/>
      <c r="D65" s="152"/>
      <c r="E65" s="152"/>
      <c r="F65" s="152"/>
      <c r="G65" s="152"/>
      <c r="H65" s="152"/>
      <c r="I65" s="152"/>
      <c r="J65" s="152"/>
      <c r="K65" s="152"/>
    </row>
    <row r="66" spans="1:11" ht="13.5" thickBot="1">
      <c r="A66" s="113"/>
      <c r="B66" s="152" t="s">
        <v>115</v>
      </c>
      <c r="C66" s="152"/>
      <c r="D66" s="152"/>
      <c r="E66" s="152"/>
      <c r="F66" s="152"/>
      <c r="G66" s="152"/>
      <c r="H66" s="152"/>
      <c r="I66" s="152"/>
      <c r="J66" s="152"/>
      <c r="K66" s="152"/>
    </row>
    <row r="67" spans="1:11" ht="15.75">
      <c r="A67" s="82" t="s">
        <v>5</v>
      </c>
      <c r="B67" s="104" t="s">
        <v>6</v>
      </c>
      <c r="C67" s="106" t="s">
        <v>7</v>
      </c>
      <c r="D67" s="106" t="s">
        <v>71</v>
      </c>
      <c r="E67" s="106" t="s">
        <v>8</v>
      </c>
      <c r="F67" s="104" t="s">
        <v>66</v>
      </c>
      <c r="G67" s="98" t="s">
        <v>9</v>
      </c>
      <c r="H67" s="98" t="s">
        <v>129</v>
      </c>
      <c r="I67" s="98"/>
      <c r="J67" s="98"/>
      <c r="K67" s="99"/>
    </row>
    <row r="68" spans="1:11" ht="30.75" customHeight="1" thickBot="1">
      <c r="A68" s="155"/>
      <c r="B68" s="156"/>
      <c r="C68" s="157"/>
      <c r="D68" s="157"/>
      <c r="E68" s="157"/>
      <c r="F68" s="156"/>
      <c r="G68" s="161"/>
      <c r="H68" s="52" t="s">
        <v>10</v>
      </c>
      <c r="I68" s="53" t="s">
        <v>67</v>
      </c>
      <c r="J68" s="53" t="s">
        <v>68</v>
      </c>
      <c r="K68" s="54" t="s">
        <v>69</v>
      </c>
    </row>
    <row r="69" spans="1:11" ht="47.25" customHeight="1" thickBot="1">
      <c r="A69" s="33" t="s">
        <v>52</v>
      </c>
      <c r="B69" s="36" t="s">
        <v>53</v>
      </c>
      <c r="C69" s="11"/>
      <c r="D69" s="11" t="s">
        <v>107</v>
      </c>
      <c r="E69" s="64" t="s">
        <v>107</v>
      </c>
      <c r="F69" s="168" t="s">
        <v>113</v>
      </c>
      <c r="G69" s="65">
        <v>575</v>
      </c>
      <c r="H69" s="26">
        <v>18</v>
      </c>
      <c r="I69" s="26">
        <v>5</v>
      </c>
      <c r="J69" s="26">
        <v>30</v>
      </c>
      <c r="K69" s="27">
        <f>+H69+I69+J69</f>
        <v>53</v>
      </c>
    </row>
    <row r="70" spans="1:11" ht="67.5" customHeight="1" thickBot="1">
      <c r="A70" s="33" t="s">
        <v>54</v>
      </c>
      <c r="B70" s="34" t="s">
        <v>55</v>
      </c>
      <c r="C70" s="11"/>
      <c r="D70" s="11" t="s">
        <v>107</v>
      </c>
      <c r="E70" s="64" t="s">
        <v>107</v>
      </c>
      <c r="F70" s="169"/>
      <c r="G70" s="65">
        <v>575</v>
      </c>
      <c r="H70" s="26">
        <v>16</v>
      </c>
      <c r="I70" s="26">
        <v>7</v>
      </c>
      <c r="J70" s="26">
        <v>26</v>
      </c>
      <c r="K70" s="27">
        <f>+H70+I70+J70</f>
        <v>49</v>
      </c>
    </row>
    <row r="71" spans="1:11" ht="51">
      <c r="A71" s="131" t="s">
        <v>56</v>
      </c>
      <c r="B71" s="165"/>
      <c r="C71" s="9" t="s">
        <v>57</v>
      </c>
      <c r="D71" s="84"/>
      <c r="E71" s="68" t="s">
        <v>143</v>
      </c>
      <c r="F71" s="170"/>
      <c r="G71" s="175">
        <v>175</v>
      </c>
      <c r="H71" s="84">
        <v>8</v>
      </c>
      <c r="I71" s="84">
        <v>0</v>
      </c>
      <c r="J71" s="84">
        <v>8</v>
      </c>
      <c r="K71" s="92">
        <f>+H71+I71+J71</f>
        <v>16</v>
      </c>
    </row>
    <row r="72" spans="1:11" ht="38.25" customHeight="1">
      <c r="A72" s="133"/>
      <c r="B72" s="166"/>
      <c r="C72" s="4" t="s">
        <v>58</v>
      </c>
      <c r="D72" s="85"/>
      <c r="E72" s="69" t="s">
        <v>144</v>
      </c>
      <c r="F72" s="172" t="s">
        <v>1</v>
      </c>
      <c r="G72" s="176"/>
      <c r="H72" s="85"/>
      <c r="I72" s="85"/>
      <c r="J72" s="85"/>
      <c r="K72" s="93"/>
    </row>
    <row r="73" spans="1:11" ht="38.25">
      <c r="A73" s="133"/>
      <c r="B73" s="166"/>
      <c r="C73" s="4" t="s">
        <v>59</v>
      </c>
      <c r="D73" s="85"/>
      <c r="E73" s="69" t="s">
        <v>108</v>
      </c>
      <c r="F73" s="173"/>
      <c r="G73" s="176"/>
      <c r="H73" s="85"/>
      <c r="I73" s="85"/>
      <c r="J73" s="85"/>
      <c r="K73" s="93"/>
    </row>
    <row r="74" spans="1:11" ht="63.75">
      <c r="A74" s="133"/>
      <c r="B74" s="166"/>
      <c r="C74" s="4" t="s">
        <v>60</v>
      </c>
      <c r="D74" s="85"/>
      <c r="E74" s="69" t="s">
        <v>145</v>
      </c>
      <c r="F74" s="173"/>
      <c r="G74" s="176"/>
      <c r="H74" s="85"/>
      <c r="I74" s="85"/>
      <c r="J74" s="85"/>
      <c r="K74" s="93"/>
    </row>
    <row r="75" spans="1:11" ht="76.5">
      <c r="A75" s="133"/>
      <c r="B75" s="166"/>
      <c r="C75" s="4" t="s">
        <v>147</v>
      </c>
      <c r="D75" s="85"/>
      <c r="E75" s="69" t="s">
        <v>146</v>
      </c>
      <c r="F75" s="173"/>
      <c r="G75" s="176"/>
      <c r="H75" s="85"/>
      <c r="I75" s="85"/>
      <c r="J75" s="85"/>
      <c r="K75" s="93"/>
    </row>
    <row r="76" spans="1:11" ht="51">
      <c r="A76" s="133"/>
      <c r="B76" s="166"/>
      <c r="C76" s="55" t="s">
        <v>155</v>
      </c>
      <c r="D76" s="85"/>
      <c r="E76" s="69" t="s">
        <v>148</v>
      </c>
      <c r="F76" s="174"/>
      <c r="G76" s="176"/>
      <c r="H76" s="85"/>
      <c r="I76" s="85"/>
      <c r="J76" s="85"/>
      <c r="K76" s="93"/>
    </row>
    <row r="77" spans="1:11" ht="81.75" customHeight="1">
      <c r="A77" s="133"/>
      <c r="B77" s="166"/>
      <c r="C77" s="4" t="s">
        <v>61</v>
      </c>
      <c r="D77" s="85"/>
      <c r="E77" s="70" t="s">
        <v>116</v>
      </c>
      <c r="F77" s="171" t="s">
        <v>0</v>
      </c>
      <c r="G77" s="176"/>
      <c r="H77" s="85"/>
      <c r="I77" s="85"/>
      <c r="J77" s="85"/>
      <c r="K77" s="93"/>
    </row>
    <row r="78" spans="1:11" ht="76.5">
      <c r="A78" s="133"/>
      <c r="B78" s="166"/>
      <c r="C78" s="4" t="s">
        <v>62</v>
      </c>
      <c r="D78" s="85"/>
      <c r="E78" s="71" t="s">
        <v>149</v>
      </c>
      <c r="F78" s="171"/>
      <c r="G78" s="176"/>
      <c r="H78" s="85"/>
      <c r="I78" s="85"/>
      <c r="J78" s="85"/>
      <c r="K78" s="93"/>
    </row>
    <row r="79" spans="1:11" ht="13.5" thickBot="1">
      <c r="A79" s="133"/>
      <c r="B79" s="166"/>
      <c r="C79" s="4" t="s">
        <v>63</v>
      </c>
      <c r="D79" s="85"/>
      <c r="E79" s="70" t="s">
        <v>2</v>
      </c>
      <c r="F79" s="171"/>
      <c r="G79" s="66">
        <v>200</v>
      </c>
      <c r="H79" s="22">
        <v>0</v>
      </c>
      <c r="I79" s="22">
        <v>0</v>
      </c>
      <c r="J79" s="22">
        <v>10</v>
      </c>
      <c r="K79" s="51">
        <f>+H79+I79+J79</f>
        <v>10</v>
      </c>
    </row>
    <row r="80" spans="1:11" ht="86.25" customHeight="1" thickBot="1">
      <c r="A80" s="135"/>
      <c r="B80" s="167"/>
      <c r="C80" s="14" t="s">
        <v>111</v>
      </c>
      <c r="D80" s="91"/>
      <c r="E80" s="72" t="s">
        <v>4</v>
      </c>
      <c r="F80" s="67" t="s">
        <v>3</v>
      </c>
      <c r="G80" s="49">
        <v>200</v>
      </c>
      <c r="H80" s="49">
        <v>0</v>
      </c>
      <c r="I80" s="49">
        <v>0</v>
      </c>
      <c r="J80" s="49">
        <v>10</v>
      </c>
      <c r="K80" s="50">
        <f>+H80+I80+J80</f>
        <v>10</v>
      </c>
    </row>
    <row r="81" spans="1:11" ht="15.75" customHeight="1" thickBot="1">
      <c r="A81" s="31"/>
      <c r="B81" s="31"/>
      <c r="C81" s="32"/>
      <c r="D81" s="32"/>
      <c r="E81" s="32"/>
      <c r="F81" s="21"/>
      <c r="G81" s="73">
        <f>+SUM(G28:G80)</f>
        <v>2550</v>
      </c>
      <c r="H81" s="74">
        <f>+SUM(H28:H80)</f>
        <v>63.5</v>
      </c>
      <c r="I81" s="74">
        <f>+SUM(I28:I80)</f>
        <v>23.5</v>
      </c>
      <c r="J81" s="74">
        <f>+SUM(J28:J80)</f>
        <v>113</v>
      </c>
      <c r="K81" s="75">
        <f>+SUM(K28:K80)</f>
        <v>200</v>
      </c>
    </row>
    <row r="82" spans="1:2" ht="12.75" customHeight="1">
      <c r="A82" s="3"/>
      <c r="B82" s="20"/>
    </row>
    <row r="83" spans="5:39" ht="12.75">
      <c r="E83" s="20"/>
      <c r="AM83"/>
    </row>
    <row r="84" ht="12.75">
      <c r="E84" s="30"/>
    </row>
    <row r="86" ht="12.75">
      <c r="E86" s="35"/>
    </row>
    <row r="87" spans="7:11" ht="117.75" customHeight="1">
      <c r="G87" s="1"/>
      <c r="H87" s="1"/>
      <c r="I87" s="1"/>
      <c r="J87" s="1"/>
      <c r="K87" s="1"/>
    </row>
    <row r="88" ht="12.75">
      <c r="E88" s="29"/>
    </row>
    <row r="89" ht="12.75">
      <c r="E89" s="35"/>
    </row>
    <row r="90" ht="12.75">
      <c r="E90" s="35"/>
    </row>
    <row r="91" ht="12.75">
      <c r="E91" s="35"/>
    </row>
    <row r="92" ht="12.75">
      <c r="E92" s="35"/>
    </row>
    <row r="93" ht="12.75">
      <c r="E93" s="35"/>
    </row>
  </sheetData>
  <mergeCells count="105">
    <mergeCell ref="J71:J78"/>
    <mergeCell ref="K71:K78"/>
    <mergeCell ref="A71:B80"/>
    <mergeCell ref="D71:D80"/>
    <mergeCell ref="F69:F71"/>
    <mergeCell ref="F77:F79"/>
    <mergeCell ref="H71:H78"/>
    <mergeCell ref="F72:F76"/>
    <mergeCell ref="G71:G78"/>
    <mergeCell ref="I71:I78"/>
    <mergeCell ref="G48:G56"/>
    <mergeCell ref="H48:H56"/>
    <mergeCell ref="A58:K58"/>
    <mergeCell ref="A59:A66"/>
    <mergeCell ref="B66:K66"/>
    <mergeCell ref="E67:E68"/>
    <mergeCell ref="F67:F68"/>
    <mergeCell ref="G67:G68"/>
    <mergeCell ref="H67:K67"/>
    <mergeCell ref="A67:A68"/>
    <mergeCell ref="B67:B68"/>
    <mergeCell ref="C67:C68"/>
    <mergeCell ref="D67:D68"/>
    <mergeCell ref="B63:K63"/>
    <mergeCell ref="B64:K64"/>
    <mergeCell ref="B65:K65"/>
    <mergeCell ref="J43:J47"/>
    <mergeCell ref="K43:K47"/>
    <mergeCell ref="K48:K56"/>
    <mergeCell ref="B59:K59"/>
    <mergeCell ref="B60:K60"/>
    <mergeCell ref="B61:K61"/>
    <mergeCell ref="B62:K62"/>
    <mergeCell ref="E34:E41"/>
    <mergeCell ref="A34:A57"/>
    <mergeCell ref="J34:J41"/>
    <mergeCell ref="I48:I56"/>
    <mergeCell ref="J48:J56"/>
    <mergeCell ref="E48:E52"/>
    <mergeCell ref="C43:C47"/>
    <mergeCell ref="C48:C52"/>
    <mergeCell ref="B48:B56"/>
    <mergeCell ref="F27:F57"/>
    <mergeCell ref="K30:K31"/>
    <mergeCell ref="G32:G33"/>
    <mergeCell ref="H32:H33"/>
    <mergeCell ref="I32:I33"/>
    <mergeCell ref="J32:J33"/>
    <mergeCell ref="K32:K33"/>
    <mergeCell ref="G30:G31"/>
    <mergeCell ref="H30:H31"/>
    <mergeCell ref="I30:I31"/>
    <mergeCell ref="J30:J31"/>
    <mergeCell ref="A27:B33"/>
    <mergeCell ref="C30:C31"/>
    <mergeCell ref="E30:E31"/>
    <mergeCell ref="D27:D29"/>
    <mergeCell ref="A2:K2"/>
    <mergeCell ref="C3:K3"/>
    <mergeCell ref="C4:K4"/>
    <mergeCell ref="C5:K5"/>
    <mergeCell ref="C10:K10"/>
    <mergeCell ref="C11:K11"/>
    <mergeCell ref="A3:A24"/>
    <mergeCell ref="B3:B5"/>
    <mergeCell ref="B6:B13"/>
    <mergeCell ref="B14:B24"/>
    <mergeCell ref="C12:K12"/>
    <mergeCell ref="C13:K13"/>
    <mergeCell ref="C14:K14"/>
    <mergeCell ref="C15:K15"/>
    <mergeCell ref="C16:K16"/>
    <mergeCell ref="C17:K17"/>
    <mergeCell ref="C18:K18"/>
    <mergeCell ref="F25:F26"/>
    <mergeCell ref="G25:G26"/>
    <mergeCell ref="C19:K19"/>
    <mergeCell ref="C24:K24"/>
    <mergeCell ref="C20:K20"/>
    <mergeCell ref="C21:K21"/>
    <mergeCell ref="C22:K22"/>
    <mergeCell ref="C6:K6"/>
    <mergeCell ref="C7:K7"/>
    <mergeCell ref="C8:K8"/>
    <mergeCell ref="C9:K9"/>
    <mergeCell ref="H25:K25"/>
    <mergeCell ref="B34:B47"/>
    <mergeCell ref="E43:E47"/>
    <mergeCell ref="G43:G47"/>
    <mergeCell ref="B25:B26"/>
    <mergeCell ref="C25:C26"/>
    <mergeCell ref="D25:D26"/>
    <mergeCell ref="E25:E26"/>
    <mergeCell ref="C32:C33"/>
    <mergeCell ref="E32:E33"/>
    <mergeCell ref="A25:A26"/>
    <mergeCell ref="I43:I47"/>
    <mergeCell ref="A1:K1"/>
    <mergeCell ref="C34:C41"/>
    <mergeCell ref="H43:H47"/>
    <mergeCell ref="G34:G41"/>
    <mergeCell ref="H34:H41"/>
    <mergeCell ref="I34:I41"/>
    <mergeCell ref="K34:K41"/>
    <mergeCell ref="C23:K23"/>
  </mergeCells>
  <printOptions/>
  <pageMargins left="0.75" right="0.75" top="1" bottom="1" header="0" footer="0"/>
  <pageSetup fitToHeight="13" horizontalDpi="360" verticalDpi="360" orientation="landscape" paperSize="9" scale="47" r:id="rId1"/>
  <rowBreaks count="3" manualBreakCount="3">
    <brk id="33" max="255" man="1"/>
    <brk id="47" max="255" man="1"/>
    <brk id="5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tabSelected="1" zoomScale="75" zoomScaleNormal="75" workbookViewId="0" topLeftCell="B1">
      <selection activeCell="G13" sqref="G13:G17"/>
    </sheetView>
  </sheetViews>
  <sheetFormatPr defaultColWidth="11.421875" defaultRowHeight="12.75"/>
  <cols>
    <col min="1" max="1" width="31.57421875" style="0" customWidth="1"/>
    <col min="2" max="2" width="25.8515625" style="0" customWidth="1"/>
    <col min="3" max="3" width="24.57421875" style="6" customWidth="1"/>
    <col min="4" max="12" width="9.7109375" style="0" customWidth="1"/>
  </cols>
  <sheetData>
    <row r="1" spans="1:12" ht="20.25">
      <c r="A1" s="177" t="s">
        <v>135</v>
      </c>
      <c r="B1" s="177"/>
      <c r="C1" s="177"/>
      <c r="D1" s="177"/>
      <c r="E1" s="177"/>
      <c r="F1" s="177"/>
      <c r="G1" s="177"/>
      <c r="H1" s="177"/>
      <c r="I1" s="177"/>
      <c r="J1" s="177"/>
      <c r="K1" s="177"/>
      <c r="L1" s="177"/>
    </row>
    <row r="2" spans="1:12" ht="20.25">
      <c r="A2" s="177" t="s">
        <v>11</v>
      </c>
      <c r="B2" s="177"/>
      <c r="C2" s="177"/>
      <c r="D2" s="177"/>
      <c r="E2" s="177"/>
      <c r="F2" s="177"/>
      <c r="G2" s="177"/>
      <c r="H2" s="177"/>
      <c r="I2" s="177"/>
      <c r="J2" s="177"/>
      <c r="K2" s="177"/>
      <c r="L2" s="177"/>
    </row>
    <row r="3" spans="1:12" ht="12.75">
      <c r="A3" s="178" t="s">
        <v>130</v>
      </c>
      <c r="B3" s="178" t="s">
        <v>6</v>
      </c>
      <c r="C3" s="178" t="s">
        <v>7</v>
      </c>
      <c r="D3" s="178" t="s">
        <v>117</v>
      </c>
      <c r="E3" s="178" t="s">
        <v>118</v>
      </c>
      <c r="F3" s="178" t="s">
        <v>119</v>
      </c>
      <c r="G3" s="178" t="s">
        <v>128</v>
      </c>
      <c r="H3" s="178"/>
      <c r="I3" s="178"/>
      <c r="J3" s="178"/>
      <c r="K3" s="178"/>
      <c r="L3" s="178"/>
    </row>
    <row r="4" spans="1:12" ht="12.75">
      <c r="A4" s="178"/>
      <c r="B4" s="178"/>
      <c r="C4" s="178"/>
      <c r="D4" s="178"/>
      <c r="E4" s="178"/>
      <c r="F4" s="178"/>
      <c r="G4" s="38" t="s">
        <v>10</v>
      </c>
      <c r="H4" s="38" t="s">
        <v>67</v>
      </c>
      <c r="I4" s="38" t="s">
        <v>68</v>
      </c>
      <c r="J4" s="38" t="s">
        <v>120</v>
      </c>
      <c r="K4" s="38" t="s">
        <v>118</v>
      </c>
      <c r="L4" s="38" t="s">
        <v>119</v>
      </c>
    </row>
    <row r="5" spans="1:12" ht="12.75">
      <c r="A5" s="180" t="s">
        <v>12</v>
      </c>
      <c r="B5" s="180"/>
      <c r="C5" s="5" t="s">
        <v>13</v>
      </c>
      <c r="D5" s="5"/>
      <c r="E5" s="5"/>
      <c r="F5" s="5"/>
      <c r="G5" s="5"/>
      <c r="H5" s="5"/>
      <c r="I5" s="5"/>
      <c r="J5" s="5"/>
      <c r="K5" s="5"/>
      <c r="L5" s="5"/>
    </row>
    <row r="6" spans="1:12" ht="12.75">
      <c r="A6" s="180"/>
      <c r="B6" s="180"/>
      <c r="C6" s="5" t="s">
        <v>121</v>
      </c>
      <c r="D6" s="37">
        <v>25</v>
      </c>
      <c r="E6" s="40">
        <f>+D6/$D$19</f>
        <v>0.030303030303030304</v>
      </c>
      <c r="F6" s="40">
        <f aca="true" t="shared" si="0" ref="F6:F13">+D6/$D$37</f>
        <v>0.00980392156862745</v>
      </c>
      <c r="G6" s="37">
        <v>1</v>
      </c>
      <c r="H6" s="37">
        <v>0</v>
      </c>
      <c r="I6" s="37">
        <v>1</v>
      </c>
      <c r="J6" s="37">
        <f>+SUM(G6:I6)</f>
        <v>2</v>
      </c>
      <c r="K6" s="41">
        <f>+J6/$J$19</f>
        <v>0.03225806451612903</v>
      </c>
      <c r="L6" s="41">
        <f aca="true" t="shared" si="1" ref="L6:L13">+J6/$J$37</f>
        <v>0.01</v>
      </c>
    </row>
    <row r="7" spans="1:12" ht="12.75">
      <c r="A7" s="180"/>
      <c r="B7" s="180"/>
      <c r="C7" s="5" t="s">
        <v>122</v>
      </c>
      <c r="D7" s="37">
        <v>25</v>
      </c>
      <c r="E7" s="40">
        <f aca="true" t="shared" si="2" ref="E7:E13">+D7/$D$19</f>
        <v>0.030303030303030304</v>
      </c>
      <c r="F7" s="40">
        <f t="shared" si="0"/>
        <v>0.00980392156862745</v>
      </c>
      <c r="G7" s="37">
        <v>1</v>
      </c>
      <c r="H7" s="37">
        <v>0</v>
      </c>
      <c r="I7" s="37">
        <v>0.5</v>
      </c>
      <c r="J7" s="37">
        <f aca="true" t="shared" si="3" ref="J7:J13">+SUM(G7:I7)</f>
        <v>1.5</v>
      </c>
      <c r="K7" s="41">
        <f aca="true" t="shared" si="4" ref="K7:K13">+J7/$J$19</f>
        <v>0.024193548387096774</v>
      </c>
      <c r="L7" s="41">
        <f t="shared" si="1"/>
        <v>0.0075</v>
      </c>
    </row>
    <row r="8" spans="1:12" ht="25.5">
      <c r="A8" s="180"/>
      <c r="B8" s="180"/>
      <c r="C8" s="5" t="s">
        <v>19</v>
      </c>
      <c r="D8" s="37">
        <v>50</v>
      </c>
      <c r="E8" s="40">
        <f t="shared" si="2"/>
        <v>0.06060606060606061</v>
      </c>
      <c r="F8" s="40">
        <f t="shared" si="0"/>
        <v>0.0196078431372549</v>
      </c>
      <c r="G8" s="37">
        <v>0.5</v>
      </c>
      <c r="H8" s="37">
        <v>1.5</v>
      </c>
      <c r="I8" s="37">
        <v>0.5</v>
      </c>
      <c r="J8" s="37">
        <f t="shared" si="3"/>
        <v>2.5</v>
      </c>
      <c r="K8" s="41">
        <f t="shared" si="4"/>
        <v>0.04032258064516129</v>
      </c>
      <c r="L8" s="41">
        <f t="shared" si="1"/>
        <v>0.0125</v>
      </c>
    </row>
    <row r="9" spans="1:12" ht="12.75">
      <c r="A9" s="180"/>
      <c r="B9" s="180"/>
      <c r="C9" s="5" t="s">
        <v>21</v>
      </c>
      <c r="D9" s="37">
        <v>50</v>
      </c>
      <c r="E9" s="40">
        <f t="shared" si="2"/>
        <v>0.06060606060606061</v>
      </c>
      <c r="F9" s="40">
        <f t="shared" si="0"/>
        <v>0.0196078431372549</v>
      </c>
      <c r="G9" s="37">
        <v>0.5</v>
      </c>
      <c r="H9" s="37">
        <v>1.5</v>
      </c>
      <c r="I9" s="37">
        <v>0.5</v>
      </c>
      <c r="J9" s="37">
        <f t="shared" si="3"/>
        <v>2.5</v>
      </c>
      <c r="K9" s="41">
        <f t="shared" si="4"/>
        <v>0.04032258064516129</v>
      </c>
      <c r="L9" s="41">
        <f t="shared" si="1"/>
        <v>0.0125</v>
      </c>
    </row>
    <row r="10" spans="1:12" ht="12.75">
      <c r="A10" s="180" t="s">
        <v>112</v>
      </c>
      <c r="B10" s="180" t="s">
        <v>23</v>
      </c>
      <c r="C10" s="5" t="s">
        <v>123</v>
      </c>
      <c r="D10" s="37">
        <v>350</v>
      </c>
      <c r="E10" s="40">
        <f t="shared" si="2"/>
        <v>0.42424242424242425</v>
      </c>
      <c r="F10" s="40">
        <f t="shared" si="0"/>
        <v>0.13725490196078433</v>
      </c>
      <c r="G10" s="37">
        <v>9</v>
      </c>
      <c r="H10" s="37">
        <v>5</v>
      </c>
      <c r="I10" s="37">
        <v>14</v>
      </c>
      <c r="J10" s="37">
        <f t="shared" si="3"/>
        <v>28</v>
      </c>
      <c r="K10" s="41">
        <f t="shared" si="4"/>
        <v>0.45161290322580644</v>
      </c>
      <c r="L10" s="41">
        <f t="shared" si="1"/>
        <v>0.14</v>
      </c>
    </row>
    <row r="11" spans="1:12" ht="12.75">
      <c r="A11" s="180"/>
      <c r="B11" s="180"/>
      <c r="C11" s="5" t="s">
        <v>140</v>
      </c>
      <c r="D11" s="37">
        <v>50</v>
      </c>
      <c r="E11" s="40">
        <f t="shared" si="2"/>
        <v>0.06060606060606061</v>
      </c>
      <c r="F11" s="40">
        <f t="shared" si="0"/>
        <v>0.0196078431372549</v>
      </c>
      <c r="G11" s="37">
        <v>1</v>
      </c>
      <c r="H11" s="37">
        <v>1</v>
      </c>
      <c r="I11" s="37">
        <v>2</v>
      </c>
      <c r="J11" s="37">
        <f t="shared" si="3"/>
        <v>4</v>
      </c>
      <c r="K11" s="41">
        <f t="shared" si="4"/>
        <v>0.06451612903225806</v>
      </c>
      <c r="L11" s="41">
        <f t="shared" si="1"/>
        <v>0.02</v>
      </c>
    </row>
    <row r="12" spans="1:12" ht="12.75">
      <c r="A12" s="180"/>
      <c r="B12" s="180"/>
      <c r="C12" s="5" t="s">
        <v>26</v>
      </c>
      <c r="D12" s="37">
        <v>200</v>
      </c>
      <c r="E12" s="40">
        <f t="shared" si="2"/>
        <v>0.24242424242424243</v>
      </c>
      <c r="F12" s="40">
        <f t="shared" si="0"/>
        <v>0.0784313725490196</v>
      </c>
      <c r="G12" s="37">
        <v>6</v>
      </c>
      <c r="H12" s="37">
        <v>2</v>
      </c>
      <c r="I12" s="37">
        <v>8</v>
      </c>
      <c r="J12" s="37">
        <f t="shared" si="3"/>
        <v>16</v>
      </c>
      <c r="K12" s="41">
        <f t="shared" si="4"/>
        <v>0.25806451612903225</v>
      </c>
      <c r="L12" s="41">
        <f t="shared" si="1"/>
        <v>0.08</v>
      </c>
    </row>
    <row r="13" spans="1:12" ht="12.75">
      <c r="A13" s="180"/>
      <c r="B13" s="180" t="s">
        <v>29</v>
      </c>
      <c r="C13" s="5" t="s">
        <v>30</v>
      </c>
      <c r="D13" s="85">
        <v>50</v>
      </c>
      <c r="E13" s="181">
        <f t="shared" si="2"/>
        <v>0.06060606060606061</v>
      </c>
      <c r="F13" s="181">
        <f t="shared" si="0"/>
        <v>0.0196078431372549</v>
      </c>
      <c r="G13" s="85">
        <v>1.5</v>
      </c>
      <c r="H13" s="85">
        <v>0.5</v>
      </c>
      <c r="I13" s="85">
        <v>1.5</v>
      </c>
      <c r="J13" s="85">
        <f t="shared" si="3"/>
        <v>3.5</v>
      </c>
      <c r="K13" s="182">
        <f t="shared" si="4"/>
        <v>0.056451612903225805</v>
      </c>
      <c r="L13" s="182">
        <f t="shared" si="1"/>
        <v>0.0175</v>
      </c>
    </row>
    <row r="14" spans="1:12" ht="12.75">
      <c r="A14" s="180"/>
      <c r="B14" s="180"/>
      <c r="C14" s="5" t="s">
        <v>32</v>
      </c>
      <c r="D14" s="85"/>
      <c r="E14" s="181"/>
      <c r="F14" s="181"/>
      <c r="G14" s="85"/>
      <c r="H14" s="85"/>
      <c r="I14" s="85"/>
      <c r="J14" s="85"/>
      <c r="K14" s="182"/>
      <c r="L14" s="182"/>
    </row>
    <row r="15" spans="1:12" ht="12.75">
      <c r="A15" s="180"/>
      <c r="B15" s="180"/>
      <c r="C15" s="5" t="s">
        <v>34</v>
      </c>
      <c r="D15" s="85"/>
      <c r="E15" s="181"/>
      <c r="F15" s="181"/>
      <c r="G15" s="85"/>
      <c r="H15" s="85"/>
      <c r="I15" s="85"/>
      <c r="J15" s="85"/>
      <c r="K15" s="182"/>
      <c r="L15" s="182"/>
    </row>
    <row r="16" spans="1:12" ht="12.75">
      <c r="A16" s="180"/>
      <c r="B16" s="180"/>
      <c r="C16" s="5" t="s">
        <v>36</v>
      </c>
      <c r="D16" s="85"/>
      <c r="E16" s="181"/>
      <c r="F16" s="181"/>
      <c r="G16" s="85"/>
      <c r="H16" s="85"/>
      <c r="I16" s="85"/>
      <c r="J16" s="85"/>
      <c r="K16" s="182"/>
      <c r="L16" s="182"/>
    </row>
    <row r="17" spans="1:12" ht="12.75">
      <c r="A17" s="180"/>
      <c r="B17" s="180"/>
      <c r="C17" s="5" t="s">
        <v>38</v>
      </c>
      <c r="D17" s="85"/>
      <c r="E17" s="181"/>
      <c r="F17" s="181"/>
      <c r="G17" s="85"/>
      <c r="H17" s="85"/>
      <c r="I17" s="85"/>
      <c r="J17" s="85"/>
      <c r="K17" s="182"/>
      <c r="L17" s="182"/>
    </row>
    <row r="18" spans="1:12" ht="25.5">
      <c r="A18" s="180"/>
      <c r="B18" s="39" t="s">
        <v>40</v>
      </c>
      <c r="C18" s="5" t="s">
        <v>124</v>
      </c>
      <c r="D18" s="37">
        <v>25</v>
      </c>
      <c r="E18" s="40">
        <f>+D18/$D$19</f>
        <v>0.030303030303030304</v>
      </c>
      <c r="F18" s="40">
        <f>+D18/$D$37</f>
        <v>0.00980392156862745</v>
      </c>
      <c r="G18" s="37">
        <v>1</v>
      </c>
      <c r="H18" s="37">
        <v>0</v>
      </c>
      <c r="I18" s="37">
        <v>1</v>
      </c>
      <c r="J18" s="37">
        <f>+SUM(G18:I18)</f>
        <v>2</v>
      </c>
      <c r="K18" s="41">
        <f>+J18/$J$19</f>
        <v>0.03225806451612903</v>
      </c>
      <c r="L18" s="41">
        <f>+J18/$J$37</f>
        <v>0.01</v>
      </c>
    </row>
    <row r="19" spans="1:12" ht="15">
      <c r="A19" s="179" t="s">
        <v>11</v>
      </c>
      <c r="B19" s="179"/>
      <c r="C19" s="179"/>
      <c r="D19" s="42">
        <f>+SUM(D5:D18)</f>
        <v>825</v>
      </c>
      <c r="E19" s="43">
        <f>+D19/$D$19</f>
        <v>1</v>
      </c>
      <c r="F19" s="43">
        <f>+D19/$D$37</f>
        <v>0.3235294117647059</v>
      </c>
      <c r="G19" s="42">
        <f>+SUM(G6:G18)</f>
        <v>21.5</v>
      </c>
      <c r="H19" s="42">
        <f>+SUM(H6:H18)</f>
        <v>11.5</v>
      </c>
      <c r="I19" s="42">
        <f>+SUM(I6:I18)</f>
        <v>29</v>
      </c>
      <c r="J19" s="42">
        <f>+SUM(G19:I19)</f>
        <v>62</v>
      </c>
      <c r="K19" s="44">
        <f>+J19/$J$19</f>
        <v>1</v>
      </c>
      <c r="L19" s="44">
        <f>+J19/$J$37</f>
        <v>0.31</v>
      </c>
    </row>
    <row r="20" spans="1:12" ht="20.25">
      <c r="A20" s="183" t="s">
        <v>99</v>
      </c>
      <c r="B20" s="183"/>
      <c r="C20" s="183"/>
      <c r="D20" s="183"/>
      <c r="E20" s="183"/>
      <c r="F20" s="183"/>
      <c r="G20" s="183"/>
      <c r="H20" s="183"/>
      <c r="I20" s="183"/>
      <c r="J20" s="183"/>
      <c r="K20" s="183"/>
      <c r="L20" s="183"/>
    </row>
    <row r="21" spans="1:12" ht="12.75">
      <c r="A21" s="178" t="s">
        <v>130</v>
      </c>
      <c r="B21" s="178" t="s">
        <v>6</v>
      </c>
      <c r="C21" s="178" t="s">
        <v>7</v>
      </c>
      <c r="D21" s="178" t="s">
        <v>117</v>
      </c>
      <c r="E21" s="178" t="s">
        <v>118</v>
      </c>
      <c r="F21" s="178" t="s">
        <v>119</v>
      </c>
      <c r="G21" s="178" t="s">
        <v>128</v>
      </c>
      <c r="H21" s="178"/>
      <c r="I21" s="178"/>
      <c r="J21" s="178"/>
      <c r="K21" s="178"/>
      <c r="L21" s="178"/>
    </row>
    <row r="22" spans="1:12" ht="12.75">
      <c r="A22" s="178"/>
      <c r="B22" s="178"/>
      <c r="C22" s="178"/>
      <c r="D22" s="178"/>
      <c r="E22" s="178"/>
      <c r="F22" s="178"/>
      <c r="G22" s="38" t="s">
        <v>10</v>
      </c>
      <c r="H22" s="38" t="s">
        <v>67</v>
      </c>
      <c r="I22" s="38" t="s">
        <v>68</v>
      </c>
      <c r="J22" s="38" t="s">
        <v>120</v>
      </c>
      <c r="K22" s="38" t="s">
        <v>118</v>
      </c>
      <c r="L22" s="38" t="s">
        <v>119</v>
      </c>
    </row>
    <row r="23" spans="1:12" ht="14.25">
      <c r="A23" s="39" t="s">
        <v>52</v>
      </c>
      <c r="B23" s="39" t="s">
        <v>53</v>
      </c>
      <c r="C23" s="5" t="s">
        <v>156</v>
      </c>
      <c r="D23" s="37">
        <v>575</v>
      </c>
      <c r="E23" s="41">
        <f>+D23/$D$35</f>
        <v>0.3333333333333333</v>
      </c>
      <c r="F23" s="40">
        <f>+D23/$D$37</f>
        <v>0.22549019607843138</v>
      </c>
      <c r="G23" s="37">
        <v>18</v>
      </c>
      <c r="H23" s="37">
        <v>5</v>
      </c>
      <c r="I23" s="37">
        <v>30</v>
      </c>
      <c r="J23" s="37">
        <f>+SUM(G23:I23)</f>
        <v>53</v>
      </c>
      <c r="K23" s="41">
        <f>+J23/$J$35</f>
        <v>0.38405797101449274</v>
      </c>
      <c r="L23" s="41">
        <f>+J23/$J$37</f>
        <v>0.265</v>
      </c>
    </row>
    <row r="24" spans="1:12" ht="28.5">
      <c r="A24" s="39" t="s">
        <v>54</v>
      </c>
      <c r="B24" s="39" t="s">
        <v>55</v>
      </c>
      <c r="C24" s="5" t="s">
        <v>156</v>
      </c>
      <c r="D24" s="37">
        <v>575</v>
      </c>
      <c r="E24" s="41">
        <f>+D24/$D$35</f>
        <v>0.3333333333333333</v>
      </c>
      <c r="F24" s="40">
        <f>+D24/$D$37</f>
        <v>0.22549019607843138</v>
      </c>
      <c r="G24" s="37">
        <v>16</v>
      </c>
      <c r="H24" s="37">
        <v>7</v>
      </c>
      <c r="I24" s="37">
        <v>26</v>
      </c>
      <c r="J24" s="37">
        <f>+SUM(G24:I24)</f>
        <v>49</v>
      </c>
      <c r="K24" s="41">
        <f>+J24/$J$35</f>
        <v>0.35507246376811596</v>
      </c>
      <c r="L24" s="41">
        <f>+J24/$J$37</f>
        <v>0.245</v>
      </c>
    </row>
    <row r="25" spans="1:12" ht="28.5" customHeight="1">
      <c r="A25" s="186" t="s">
        <v>56</v>
      </c>
      <c r="B25" s="186"/>
      <c r="C25" s="5" t="s">
        <v>57</v>
      </c>
      <c r="D25" s="85">
        <v>175</v>
      </c>
      <c r="E25" s="182">
        <f>+D25/$D$35</f>
        <v>0.10144927536231885</v>
      </c>
      <c r="F25" s="181">
        <f>+D25/$D$37</f>
        <v>0.06862745098039216</v>
      </c>
      <c r="G25" s="85">
        <v>8</v>
      </c>
      <c r="H25" s="85">
        <v>0</v>
      </c>
      <c r="I25" s="85">
        <v>8</v>
      </c>
      <c r="J25" s="85">
        <f>+SUM(G25:I25)</f>
        <v>16</v>
      </c>
      <c r="K25" s="182">
        <f>+J25/$J$35</f>
        <v>0.11594202898550725</v>
      </c>
      <c r="L25" s="182">
        <f>+J25/$J$37</f>
        <v>0.08</v>
      </c>
    </row>
    <row r="26" spans="1:12" ht="25.5">
      <c r="A26" s="186"/>
      <c r="B26" s="186"/>
      <c r="C26" s="5" t="s">
        <v>58</v>
      </c>
      <c r="D26" s="85"/>
      <c r="E26" s="85"/>
      <c r="F26" s="85"/>
      <c r="G26" s="85"/>
      <c r="H26" s="85"/>
      <c r="I26" s="85"/>
      <c r="J26" s="85"/>
      <c r="K26" s="85"/>
      <c r="L26" s="85"/>
    </row>
    <row r="27" spans="1:12" ht="14.25" customHeight="1">
      <c r="A27" s="186"/>
      <c r="B27" s="186"/>
      <c r="C27" s="5" t="s">
        <v>59</v>
      </c>
      <c r="D27" s="85"/>
      <c r="E27" s="85"/>
      <c r="F27" s="85"/>
      <c r="G27" s="85"/>
      <c r="H27" s="85"/>
      <c r="I27" s="85"/>
      <c r="J27" s="85"/>
      <c r="K27" s="85"/>
      <c r="L27" s="85"/>
    </row>
    <row r="28" spans="1:12" ht="14.25" customHeight="1">
      <c r="A28" s="186"/>
      <c r="B28" s="186"/>
      <c r="C28" s="5" t="s">
        <v>60</v>
      </c>
      <c r="D28" s="85"/>
      <c r="E28" s="85"/>
      <c r="F28" s="85"/>
      <c r="G28" s="85"/>
      <c r="H28" s="85"/>
      <c r="I28" s="85"/>
      <c r="J28" s="85"/>
      <c r="K28" s="85"/>
      <c r="L28" s="85"/>
    </row>
    <row r="29" spans="1:12" ht="14.25" customHeight="1">
      <c r="A29" s="186"/>
      <c r="B29" s="186"/>
      <c r="C29" s="5" t="s">
        <v>147</v>
      </c>
      <c r="D29" s="85"/>
      <c r="E29" s="85"/>
      <c r="F29" s="85"/>
      <c r="G29" s="85"/>
      <c r="H29" s="85"/>
      <c r="I29" s="85"/>
      <c r="J29" s="85"/>
      <c r="K29" s="85"/>
      <c r="L29" s="85"/>
    </row>
    <row r="30" spans="1:12" ht="12.75">
      <c r="A30" s="186"/>
      <c r="B30" s="186"/>
      <c r="C30" s="5" t="s">
        <v>155</v>
      </c>
      <c r="D30" s="85"/>
      <c r="E30" s="85"/>
      <c r="F30" s="85"/>
      <c r="G30" s="85"/>
      <c r="H30" s="85"/>
      <c r="I30" s="85"/>
      <c r="J30" s="85"/>
      <c r="K30" s="85"/>
      <c r="L30" s="85"/>
    </row>
    <row r="31" spans="1:12" ht="25.5">
      <c r="A31" s="186"/>
      <c r="B31" s="186"/>
      <c r="C31" s="5" t="s">
        <v>61</v>
      </c>
      <c r="D31" s="85"/>
      <c r="E31" s="85"/>
      <c r="F31" s="85"/>
      <c r="G31" s="85"/>
      <c r="H31" s="85"/>
      <c r="I31" s="85"/>
      <c r="J31" s="85"/>
      <c r="K31" s="85"/>
      <c r="L31" s="85"/>
    </row>
    <row r="32" spans="1:12" ht="14.25" customHeight="1">
      <c r="A32" s="186"/>
      <c r="B32" s="186"/>
      <c r="C32" s="5" t="s">
        <v>125</v>
      </c>
      <c r="D32" s="85"/>
      <c r="E32" s="85"/>
      <c r="F32" s="85"/>
      <c r="G32" s="85"/>
      <c r="H32" s="85"/>
      <c r="I32" s="85"/>
      <c r="J32" s="85"/>
      <c r="K32" s="85"/>
      <c r="L32" s="85"/>
    </row>
    <row r="33" spans="1:12" ht="14.25" customHeight="1">
      <c r="A33" s="186"/>
      <c r="B33" s="186"/>
      <c r="C33" s="5" t="s">
        <v>63</v>
      </c>
      <c r="D33" s="37">
        <v>200</v>
      </c>
      <c r="E33" s="41">
        <f>+D33/$D$35</f>
        <v>0.11594202898550725</v>
      </c>
      <c r="F33" s="40">
        <f>+D33/$D$37</f>
        <v>0.0784313725490196</v>
      </c>
      <c r="G33" s="37">
        <v>0</v>
      </c>
      <c r="H33" s="37">
        <v>0</v>
      </c>
      <c r="I33" s="37">
        <v>10</v>
      </c>
      <c r="J33" s="37">
        <f>+SUM(G33:I33)</f>
        <v>10</v>
      </c>
      <c r="K33" s="41">
        <f>+J33/$J$35</f>
        <v>0.07246376811594203</v>
      </c>
      <c r="L33" s="41">
        <f>+J33/$J$37</f>
        <v>0.05</v>
      </c>
    </row>
    <row r="34" spans="1:12" ht="14.25" customHeight="1">
      <c r="A34" s="186"/>
      <c r="B34" s="186"/>
      <c r="C34" s="5" t="s">
        <v>111</v>
      </c>
      <c r="D34" s="37">
        <v>200</v>
      </c>
      <c r="E34" s="41">
        <f>+D34/$D$35</f>
        <v>0.11594202898550725</v>
      </c>
      <c r="F34" s="40">
        <f>+D34/$D$37</f>
        <v>0.0784313725490196</v>
      </c>
      <c r="G34" s="37">
        <v>0</v>
      </c>
      <c r="H34" s="37">
        <v>0</v>
      </c>
      <c r="I34" s="37">
        <v>10</v>
      </c>
      <c r="J34" s="37">
        <f>+SUM(G34:I34)</f>
        <v>10</v>
      </c>
      <c r="K34" s="41">
        <f>+J34/$J$35</f>
        <v>0.07246376811594203</v>
      </c>
      <c r="L34" s="41">
        <f>+J34/$J$37</f>
        <v>0.05</v>
      </c>
    </row>
    <row r="35" spans="1:12" ht="15">
      <c r="A35" s="185" t="s">
        <v>99</v>
      </c>
      <c r="B35" s="185"/>
      <c r="C35" s="185"/>
      <c r="D35" s="42">
        <f>+SUM(D23:D34)</f>
        <v>1725</v>
      </c>
      <c r="E35" s="44">
        <f>+D35/$D$35</f>
        <v>1</v>
      </c>
      <c r="F35" s="43">
        <f>+D35/$D$37</f>
        <v>0.6764705882352942</v>
      </c>
      <c r="G35" s="42">
        <f>+SUM(G23:G34)</f>
        <v>42</v>
      </c>
      <c r="H35" s="42">
        <f>+SUM(H23:H34)</f>
        <v>12</v>
      </c>
      <c r="I35" s="42">
        <f>+SUM(I23:I34)</f>
        <v>84</v>
      </c>
      <c r="J35" s="42">
        <f>+SUM(J23:J34)</f>
        <v>138</v>
      </c>
      <c r="K35" s="44">
        <f>+J35/$J$35</f>
        <v>1</v>
      </c>
      <c r="L35" s="44">
        <f>+J35/$J$37</f>
        <v>0.69</v>
      </c>
    </row>
    <row r="36" spans="1:12" ht="25.5" customHeight="1">
      <c r="A36" s="183" t="s">
        <v>134</v>
      </c>
      <c r="B36" s="183"/>
      <c r="C36" s="183"/>
      <c r="D36" s="183"/>
      <c r="E36" s="183"/>
      <c r="F36" s="183"/>
      <c r="G36" s="183"/>
      <c r="H36" s="183"/>
      <c r="I36" s="183"/>
      <c r="J36" s="183"/>
      <c r="K36" s="183"/>
      <c r="L36" s="183"/>
    </row>
    <row r="37" spans="1:12" ht="15.75">
      <c r="A37" s="184" t="s">
        <v>126</v>
      </c>
      <c r="B37" s="184"/>
      <c r="C37" s="184"/>
      <c r="D37" s="45">
        <f>+D19+D35</f>
        <v>2550</v>
      </c>
      <c r="E37" s="45"/>
      <c r="F37" s="46"/>
      <c r="G37" s="45">
        <f>+G19+G35</f>
        <v>63.5</v>
      </c>
      <c r="H37" s="45">
        <f>+H19+H35</f>
        <v>23.5</v>
      </c>
      <c r="I37" s="45">
        <f>+I19+I35</f>
        <v>113</v>
      </c>
      <c r="J37" s="45">
        <f>+J19+J35</f>
        <v>200</v>
      </c>
      <c r="K37" s="45"/>
      <c r="L37" s="47"/>
    </row>
    <row r="38" spans="1:12" ht="15.75">
      <c r="A38" s="184" t="s">
        <v>131</v>
      </c>
      <c r="B38" s="184"/>
      <c r="C38" s="184"/>
      <c r="D38" s="48">
        <f>+D19+D25+D33+D34</f>
        <v>1400</v>
      </c>
      <c r="E38" s="48"/>
      <c r="F38" s="48"/>
      <c r="G38" s="48">
        <f>+G19+G25+G33+G34</f>
        <v>29.5</v>
      </c>
      <c r="H38" s="48">
        <f>+H19+H25+H33+H34</f>
        <v>11.5</v>
      </c>
      <c r="I38" s="48">
        <f>+I19+I25+I33+I34</f>
        <v>57</v>
      </c>
      <c r="J38" s="48">
        <f>+J19+J25+J33+J34</f>
        <v>98</v>
      </c>
      <c r="K38" s="48"/>
      <c r="L38" s="48"/>
    </row>
    <row r="39" spans="1:12" ht="15.75">
      <c r="A39" s="184" t="s">
        <v>132</v>
      </c>
      <c r="B39" s="184"/>
      <c r="C39" s="184"/>
      <c r="D39" s="48">
        <f>+D23+D24</f>
        <v>1150</v>
      </c>
      <c r="E39" s="48"/>
      <c r="F39" s="48"/>
      <c r="G39" s="48">
        <f>+G23+G24</f>
        <v>34</v>
      </c>
      <c r="H39" s="48">
        <f>+H23+H24</f>
        <v>12</v>
      </c>
      <c r="I39" s="48">
        <f>+I23+I24</f>
        <v>56</v>
      </c>
      <c r="J39" s="48">
        <f>+J23+J24</f>
        <v>102</v>
      </c>
      <c r="K39" s="48"/>
      <c r="L39" s="48"/>
    </row>
    <row r="40" spans="1:12" ht="15.75">
      <c r="A40" s="184" t="s">
        <v>133</v>
      </c>
      <c r="B40" s="184"/>
      <c r="C40" s="184"/>
      <c r="D40" s="45">
        <v>3750</v>
      </c>
      <c r="E40" s="45"/>
      <c r="F40" s="45"/>
      <c r="G40" s="45"/>
      <c r="H40" s="45"/>
      <c r="I40" s="45"/>
      <c r="J40" s="45">
        <v>300</v>
      </c>
      <c r="K40" s="45"/>
      <c r="L40" s="45"/>
    </row>
    <row r="41" spans="1:12" ht="15.75">
      <c r="A41" s="184" t="s">
        <v>127</v>
      </c>
      <c r="B41" s="184"/>
      <c r="C41" s="184"/>
      <c r="D41" s="76">
        <v>0.68</v>
      </c>
      <c r="E41" s="45"/>
      <c r="F41" s="45"/>
      <c r="G41" s="45"/>
      <c r="H41" s="45"/>
      <c r="I41" s="45"/>
      <c r="J41" s="47">
        <f>+J37/J40</f>
        <v>0.6666666666666666</v>
      </c>
      <c r="K41" s="45"/>
      <c r="L41" s="45"/>
    </row>
  </sheetData>
  <mergeCells count="48">
    <mergeCell ref="A36:L36"/>
    <mergeCell ref="A38:C38"/>
    <mergeCell ref="A39:C39"/>
    <mergeCell ref="A40:C40"/>
    <mergeCell ref="A41:C41"/>
    <mergeCell ref="K25:K32"/>
    <mergeCell ref="L25:L32"/>
    <mergeCell ref="A35:C35"/>
    <mergeCell ref="A37:C37"/>
    <mergeCell ref="G25:G32"/>
    <mergeCell ref="H25:H32"/>
    <mergeCell ref="I25:I32"/>
    <mergeCell ref="J25:J32"/>
    <mergeCell ref="A25:B34"/>
    <mergeCell ref="D25:D32"/>
    <mergeCell ref="E25:E32"/>
    <mergeCell ref="F25:F32"/>
    <mergeCell ref="L13:L17"/>
    <mergeCell ref="A20:L20"/>
    <mergeCell ref="A21:A22"/>
    <mergeCell ref="B21:B22"/>
    <mergeCell ref="C21:C22"/>
    <mergeCell ref="D21:D22"/>
    <mergeCell ref="E21:E22"/>
    <mergeCell ref="F21:F22"/>
    <mergeCell ref="G21:L21"/>
    <mergeCell ref="H13:H17"/>
    <mergeCell ref="I13:I17"/>
    <mergeCell ref="J13:J17"/>
    <mergeCell ref="K13:K17"/>
    <mergeCell ref="D13:D17"/>
    <mergeCell ref="E13:E17"/>
    <mergeCell ref="F13:F17"/>
    <mergeCell ref="G13:G17"/>
    <mergeCell ref="A5:B9"/>
    <mergeCell ref="A10:A18"/>
    <mergeCell ref="B10:B12"/>
    <mergeCell ref="B13:B17"/>
    <mergeCell ref="A1:L1"/>
    <mergeCell ref="A2:L2"/>
    <mergeCell ref="G3:L3"/>
    <mergeCell ref="A19:C19"/>
    <mergeCell ref="A3:A4"/>
    <mergeCell ref="B3:B4"/>
    <mergeCell ref="C3:C4"/>
    <mergeCell ref="D3:D4"/>
    <mergeCell ref="E3:E4"/>
    <mergeCell ref="F3:F4"/>
  </mergeCells>
  <printOptions horizontalCentered="1"/>
  <pageMargins left="0.7874015748031497" right="0.7874015748031497" top="0.984251968503937" bottom="0.984251968503937" header="0" footer="0"/>
  <pageSetup fitToHeight="1" fitToWidth="1" horizontalDpi="360" verticalDpi="360" orientation="landscape" paperSize="9" scale="6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Particular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Morano</dc:creator>
  <cp:keywords/>
  <dc:description/>
  <cp:lastModifiedBy>Daniel Tourn</cp:lastModifiedBy>
  <cp:lastPrinted>2005-05-03T17:24:36Z</cp:lastPrinted>
  <dcterms:created xsi:type="dcterms:W3CDTF">2005-04-24T15:49:52Z</dcterms:created>
  <dcterms:modified xsi:type="dcterms:W3CDTF">2005-05-11T22:58:11Z</dcterms:modified>
  <cp:category/>
  <cp:version/>
  <cp:contentType/>
  <cp:contentStatus/>
</cp:coreProperties>
</file>